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codeName="ThisWorkbook" autoCompressPictures="0"/>
  <bookViews>
    <workbookView xWindow="260" yWindow="340" windowWidth="35020" windowHeight="20520" tabRatio="965" activeTab="1"/>
  </bookViews>
  <sheets>
    <sheet name="SCEPCoverPage" sheetId="1" r:id="rId1"/>
    <sheet name="SchoolLeadershipTeam" sheetId="15" r:id="rId2"/>
    <sheet name="SchoolInfoSheet(1)" sheetId="16" r:id="rId3"/>
    <sheet name="SchoolInfoSheet(2)" sheetId="17" r:id="rId4"/>
    <sheet name="SCEPOverview" sheetId="28" r:id="rId5"/>
    <sheet name="Prioritized Funding Matrix" sheetId="39" state="hidden" r:id="rId6"/>
    <sheet name="Tier 1 Prioritized Activities" sheetId="40" r:id="rId7"/>
    <sheet name="Tier 2 Fed-State Activities" sheetId="18" state="hidden" r:id="rId8"/>
    <sheet name="Tier 2 Allowable Activities" sheetId="27" r:id="rId9"/>
    <sheet name="Tenet 2 (2)" sheetId="128" r:id="rId10"/>
    <sheet name="Tenet 2 (3)" sheetId="129" r:id="rId11"/>
    <sheet name="Tenet 2 (4)" sheetId="130" r:id="rId12"/>
    <sheet name="Tenet 2 (5)" sheetId="131" r:id="rId13"/>
    <sheet name="Tenet 3 (2)" sheetId="112" r:id="rId14"/>
    <sheet name="Tenet 3 (3)" sheetId="113" r:id="rId15"/>
    <sheet name="Tenet 3 (4)" sheetId="114" r:id="rId16"/>
    <sheet name="Tenet 3 (5)" sheetId="115" r:id="rId17"/>
    <sheet name="Tenet 4 (2)" sheetId="116" r:id="rId18"/>
    <sheet name="Tenet 4 (3)" sheetId="117" r:id="rId19"/>
    <sheet name="Tenet 4 (4)" sheetId="118" r:id="rId20"/>
    <sheet name="Tenet 4 (5)" sheetId="119" r:id="rId21"/>
    <sheet name="Tenet 5 (2)" sheetId="120" r:id="rId22"/>
    <sheet name="Tenet 5 (3)" sheetId="121" r:id="rId23"/>
    <sheet name="Tenet 5 (4)" sheetId="122" r:id="rId24"/>
    <sheet name="Tenet 5 (5)" sheetId="123" r:id="rId25"/>
    <sheet name="Tenet 6 (2)" sheetId="124" r:id="rId26"/>
    <sheet name="Tenet 6 (3)" sheetId="125" r:id="rId27"/>
    <sheet name="Tenet 6 (4)" sheetId="126" r:id="rId28"/>
    <sheet name="Tenet 6 (5)" sheetId="127" r:id="rId29"/>
    <sheet name="Fiscal Summary Form" sheetId="25" r:id="rId30"/>
    <sheet name="Drop-Down Content" sheetId="6" state="hidden" r:id="rId31"/>
    <sheet name="14-15 ImpReserveSetAsideActivit" sheetId="103" state="hidden" r:id="rId32"/>
    <sheet name="2013-14 T-I.II.III. Allocations" sheetId="30" state="hidden" r:id="rId33"/>
    <sheet name="StatementsofPractice" sheetId="29" state="hidden" r:id="rId34"/>
    <sheet name="Drop-Down Content2" sheetId="41" state="hidden" r:id="rId35"/>
    <sheet name="SI Set Aside Rates" sheetId="31" state="hidden" r:id="rId36"/>
    <sheet name="13-14AccountabilityList" sheetId="42" state="hidden" r:id="rId37"/>
  </sheets>
  <externalReferences>
    <externalReference r:id="rId38"/>
    <externalReference r:id="rId39"/>
    <externalReference r:id="rId40"/>
    <externalReference r:id="rId41"/>
  </externalReferences>
  <definedNames>
    <definedName name="_xlnm._FilterDatabase" localSheetId="36" hidden="1">'13-14AccountabilityList'!$A$1:$D$5272</definedName>
    <definedName name="_xlnm._FilterDatabase" localSheetId="32" hidden="1">'2013-14 T-I.II.III. Allocations'!$A$1:$WUE$1</definedName>
    <definedName name="_xlnm._FilterDatabase" localSheetId="29" hidden="1">'Fiscal Summary Form'!$B$6:$K$42</definedName>
    <definedName name="_xlnm._FilterDatabase" localSheetId="35" hidden="1">'SI Set Aside Rates'!$A$2:$J$134</definedName>
    <definedName name="_xlnm._FilterDatabase" localSheetId="9" hidden="1">'Tenet 2 (2)'!$B$15:$K$15</definedName>
    <definedName name="_xlnm._FilterDatabase" localSheetId="10" hidden="1">'Tenet 2 (3)'!$B$15:$K$15</definedName>
    <definedName name="_xlnm._FilterDatabase" localSheetId="11" hidden="1">'Tenet 2 (4)'!$B$15:$K$15</definedName>
    <definedName name="_xlnm._FilterDatabase" localSheetId="12" hidden="1">'Tenet 2 (5)'!$B$15:$K$15</definedName>
    <definedName name="_xlnm._FilterDatabase" localSheetId="13" hidden="1">'Tenet 3 (2)'!$B$15:$K$15</definedName>
    <definedName name="_xlnm._FilterDatabase" localSheetId="14" hidden="1">'Tenet 3 (3)'!$B$15:$K$15</definedName>
    <definedName name="_xlnm._FilterDatabase" localSheetId="15" hidden="1">'Tenet 3 (4)'!$B$15:$K$15</definedName>
    <definedName name="_xlnm._FilterDatabase" localSheetId="16" hidden="1">'Tenet 3 (5)'!$B$15:$K$15</definedName>
    <definedName name="_xlnm._FilterDatabase" localSheetId="17" hidden="1">'Tenet 4 (2)'!$B$15:$K$15</definedName>
    <definedName name="_xlnm._FilterDatabase" localSheetId="18" hidden="1">'Tenet 4 (3)'!$B$15:$K$15</definedName>
    <definedName name="_xlnm._FilterDatabase" localSheetId="19" hidden="1">'Tenet 4 (4)'!$B$15:$K$15</definedName>
    <definedName name="_xlnm._FilterDatabase" localSheetId="20" hidden="1">'Tenet 4 (5)'!$B$15:$K$15</definedName>
    <definedName name="_xlnm._FilterDatabase" localSheetId="21" hidden="1">'Tenet 5 (2)'!$B$15:$K$15</definedName>
    <definedName name="_xlnm._FilterDatabase" localSheetId="22" hidden="1">'Tenet 5 (3)'!$B$15:$K$15</definedName>
    <definedName name="_xlnm._FilterDatabase" localSheetId="23" hidden="1">'Tenet 5 (4)'!$B$15:$K$15</definedName>
    <definedName name="_xlnm._FilterDatabase" localSheetId="24" hidden="1">'Tenet 5 (5)'!$B$15:$K$15</definedName>
    <definedName name="_xlnm._FilterDatabase" localSheetId="25" hidden="1">'Tenet 6 (2)'!$B$15:$K$15</definedName>
    <definedName name="_xlnm._FilterDatabase" localSheetId="26" hidden="1">'Tenet 6 (3)'!$B$15:$K$15</definedName>
    <definedName name="_xlnm._FilterDatabase" localSheetId="27" hidden="1">'Tenet 6 (4)'!$B$15:$K$15</definedName>
    <definedName name="_xlnm._FilterDatabase" localSheetId="28" hidden="1">'Tenet 6 (5)'!$B$15:$K$15</definedName>
    <definedName name="_xlnm._FilterDatabase" localSheetId="6" hidden="1">'Tier 1 Prioritized Activities'!$B$7:$J$7</definedName>
    <definedName name="_xlnm._FilterDatabase" localSheetId="7" hidden="1">'Tier 2 Fed-State Activities'!$B$7:$J$7</definedName>
    <definedName name="_ftn1" localSheetId="31">'14-15 ImpReserveSetAsideActivit'!$A$39</definedName>
    <definedName name="_ftnref1" localSheetId="31">'14-15 ImpReserveSetAsideActivit'!#REF!</definedName>
    <definedName name="account1213" localSheetId="32">#REF!</definedName>
    <definedName name="account1213" localSheetId="34">#REF!</definedName>
    <definedName name="account1213" localSheetId="5">#REF!</definedName>
    <definedName name="account1213" localSheetId="35">#REF!</definedName>
    <definedName name="account1213" localSheetId="9">#REF!</definedName>
    <definedName name="account1213" localSheetId="10">#REF!</definedName>
    <definedName name="account1213" localSheetId="11">#REF!</definedName>
    <definedName name="account1213" localSheetId="12">#REF!</definedName>
    <definedName name="account1213" localSheetId="13">#REF!</definedName>
    <definedName name="account1213" localSheetId="14">#REF!</definedName>
    <definedName name="account1213" localSheetId="15">#REF!</definedName>
    <definedName name="account1213" localSheetId="16">#REF!</definedName>
    <definedName name="account1213" localSheetId="17">#REF!</definedName>
    <definedName name="account1213" localSheetId="18">#REF!</definedName>
    <definedName name="account1213" localSheetId="19">#REF!</definedName>
    <definedName name="account1213" localSheetId="20">#REF!</definedName>
    <definedName name="account1213" localSheetId="21">#REF!</definedName>
    <definedName name="account1213" localSheetId="22">#REF!</definedName>
    <definedName name="account1213" localSheetId="23">#REF!</definedName>
    <definedName name="account1213" localSheetId="24">#REF!</definedName>
    <definedName name="account1213" localSheetId="25">#REF!</definedName>
    <definedName name="account1213" localSheetId="26">#REF!</definedName>
    <definedName name="account1213" localSheetId="27">#REF!</definedName>
    <definedName name="account1213" localSheetId="28">#REF!</definedName>
    <definedName name="account1213" localSheetId="6">#REF!</definedName>
    <definedName name="account1213">#REF!</definedName>
    <definedName name="ALBANY_CITY_SD">'13-14AccountabilityList'!$C$2:$C$17</definedName>
    <definedName name="Allocations" localSheetId="32">'[1]Allocations-Summary'!$A$2:$H$908</definedName>
    <definedName name="Allocations">'[2]Allocations-Summary'!$A$2:$H$908</definedName>
    <definedName name="allocations201314" localSheetId="35">'[3]2013-14 T-I.II.III. Allocations'!$A$2:$F$933</definedName>
    <definedName name="allocations201314">'2013-14 T-I.II.III. Allocations'!$A$1:$E$932</definedName>
    <definedName name="count" localSheetId="32">#REF!</definedName>
    <definedName name="count" localSheetId="34">#REF!</definedName>
    <definedName name="count" localSheetId="5">#REF!</definedName>
    <definedName name="count" localSheetId="35">#REF!</definedName>
    <definedName name="count" localSheetId="9">#REF!</definedName>
    <definedName name="count" localSheetId="10">#REF!</definedName>
    <definedName name="count" localSheetId="11">#REF!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7">#REF!</definedName>
    <definedName name="count" localSheetId="18">#REF!</definedName>
    <definedName name="count" localSheetId="19">#REF!</definedName>
    <definedName name="count" localSheetId="20">#REF!</definedName>
    <definedName name="count" localSheetId="21">#REF!</definedName>
    <definedName name="count" localSheetId="22">#REF!</definedName>
    <definedName name="count" localSheetId="23">#REF!</definedName>
    <definedName name="count" localSheetId="24">#REF!</definedName>
    <definedName name="count" localSheetId="25">#REF!</definedName>
    <definedName name="count" localSheetId="26">#REF!</definedName>
    <definedName name="count" localSheetId="27">#REF!</definedName>
    <definedName name="count" localSheetId="28">#REF!</definedName>
    <definedName name="count" localSheetId="6">#REF!</definedName>
    <definedName name="count">#REF!</definedName>
    <definedName name="dstatbeds" localSheetId="32">[1]Identified!$C$2:$I$875</definedName>
    <definedName name="dstatbeds">[2]Identified!$C$2:$I$875</definedName>
    <definedName name="LEAAccountability201314">'[3]2013-14 School Status'!$A$3:$E$5364</definedName>
    <definedName name="ncount" localSheetId="32">'[1]N-Count'!$A$4:$E$85</definedName>
    <definedName name="ncount">'[2]N-Count'!$A$4:$E$85</definedName>
    <definedName name="ncount201314">'[3]2013-14 N-Count'!$A$2:$D$152</definedName>
    <definedName name="nonpub1">'[1]Non-pub 11-12'!$A$6:$E$286</definedName>
    <definedName name="nonpub2" localSheetId="32">[1]ALL!$A$1:$J$177</definedName>
    <definedName name="nonpub2">[2]ALL!$A$1:$J$177</definedName>
    <definedName name="NYC" localSheetId="32">#REF!</definedName>
    <definedName name="NYC" localSheetId="34">#REF!</definedName>
    <definedName name="NYC" localSheetId="5">#REF!</definedName>
    <definedName name="NYC" localSheetId="35">#REF!</definedName>
    <definedName name="NYC" localSheetId="9">#REF!</definedName>
    <definedName name="NYC" localSheetId="10">#REF!</definedName>
    <definedName name="NYC" localSheetId="11">#REF!</definedName>
    <definedName name="NYC" localSheetId="12">#REF!</definedName>
    <definedName name="NYC" localSheetId="13">#REF!</definedName>
    <definedName name="NYC" localSheetId="14">#REF!</definedName>
    <definedName name="NYC" localSheetId="15">#REF!</definedName>
    <definedName name="NYC" localSheetId="16">#REF!</definedName>
    <definedName name="NYC" localSheetId="17">#REF!</definedName>
    <definedName name="NYC" localSheetId="18">#REF!</definedName>
    <definedName name="NYC" localSheetId="19">#REF!</definedName>
    <definedName name="NYC" localSheetId="20">#REF!</definedName>
    <definedName name="NYC" localSheetId="21">#REF!</definedName>
    <definedName name="NYC" localSheetId="22">#REF!</definedName>
    <definedName name="NYC" localSheetId="23">#REF!</definedName>
    <definedName name="NYC" localSheetId="24">#REF!</definedName>
    <definedName name="NYC" localSheetId="25">#REF!</definedName>
    <definedName name="NYC" localSheetId="26">#REF!</definedName>
    <definedName name="NYC" localSheetId="27">#REF!</definedName>
    <definedName name="NYC" localSheetId="28">#REF!</definedName>
    <definedName name="NYC" localSheetId="6">#REF!</definedName>
    <definedName name="NYC">#REF!</definedName>
    <definedName name="_xlnm.Print_Area" localSheetId="34">'Drop-Down Content2'!$B$1:$B$26</definedName>
    <definedName name="_xlnm.Print_Area" localSheetId="29">'Fiscal Summary Form'!$B$1:$K$43</definedName>
    <definedName name="_xlnm.Print_Area" localSheetId="5">'Prioritized Funding Matrix'!$B$1:$L$18</definedName>
    <definedName name="_xlnm.Print_Area" localSheetId="0">SCEPCoverPage!$B$1:$E$20</definedName>
    <definedName name="_xlnm.Print_Area" localSheetId="4">SCEPOverview!$B$1:$H$53</definedName>
    <definedName name="_xlnm.Print_Area" localSheetId="2">'SchoolInfoSheet(1)'!$B$1:$M$22</definedName>
    <definedName name="_xlnm.Print_Area" localSheetId="3">'SchoolInfoSheet(2)'!$B$1:$E$28</definedName>
    <definedName name="_xlnm.Print_Area" localSheetId="1">SchoolLeadershipTeam!$B$1:$E$30</definedName>
    <definedName name="_xlnm.Print_Area" localSheetId="33">StatementsofPractice!$A$2:$A$34</definedName>
    <definedName name="_xlnm.Print_Area" localSheetId="9">'Tenet 2 (2)'!$B$1:$K$76</definedName>
    <definedName name="_xlnm.Print_Area" localSheetId="10">'Tenet 2 (3)'!$B$1:$K$76</definedName>
    <definedName name="_xlnm.Print_Area" localSheetId="11">'Tenet 2 (4)'!$B$1:$K$76</definedName>
    <definedName name="_xlnm.Print_Area" localSheetId="12">'Tenet 2 (5)'!$B$1:$K$76</definedName>
    <definedName name="_xlnm.Print_Area" localSheetId="13">'Tenet 3 (2)'!$B$1:$K$76</definedName>
    <definedName name="_xlnm.Print_Area" localSheetId="14">'Tenet 3 (3)'!$B$1:$K$76</definedName>
    <definedName name="_xlnm.Print_Area" localSheetId="15">'Tenet 3 (4)'!$B$1:$K$76</definedName>
    <definedName name="_xlnm.Print_Area" localSheetId="16">'Tenet 3 (5)'!$B$1:$K$76</definedName>
    <definedName name="_xlnm.Print_Area" localSheetId="17">'Tenet 4 (2)'!$B$1:$K$75</definedName>
    <definedName name="_xlnm.Print_Area" localSheetId="18">'Tenet 4 (3)'!$B$1:$K$75</definedName>
    <definedName name="_xlnm.Print_Area" localSheetId="19">'Tenet 4 (4)'!$B$1:$K$75</definedName>
    <definedName name="_xlnm.Print_Area" localSheetId="20">'Tenet 4 (5)'!$B$1:$K$75</definedName>
    <definedName name="_xlnm.Print_Area" localSheetId="21">'Tenet 5 (2)'!$B$1:$K$75</definedName>
    <definedName name="_xlnm.Print_Area" localSheetId="22">'Tenet 5 (3)'!$B$1:$K$75</definedName>
    <definedName name="_xlnm.Print_Area" localSheetId="23">'Tenet 5 (4)'!$B$1:$K$75</definedName>
    <definedName name="_xlnm.Print_Area" localSheetId="24">'Tenet 5 (5)'!$B$1:$K$75</definedName>
    <definedName name="_xlnm.Print_Area" localSheetId="25">'Tenet 6 (2)'!$B$1:$K$75</definedName>
    <definedName name="_xlnm.Print_Area" localSheetId="26">'Tenet 6 (3)'!$B$1:$K$75</definedName>
    <definedName name="_xlnm.Print_Area" localSheetId="27">'Tenet 6 (4)'!$B$1:$K$75</definedName>
    <definedName name="_xlnm.Print_Area" localSheetId="28">'Tenet 6 (5)'!$B$1:$K$75</definedName>
    <definedName name="_xlnm.Print_Area" localSheetId="6">'Tier 1 Prioritized Activities'!$B$1:$J$30</definedName>
    <definedName name="_xlnm.Print_Area" localSheetId="8">'Tier 2 Allowable Activities'!$B$1:$D$38</definedName>
    <definedName name="_xlnm.Print_Area" localSheetId="7">'Tier 2 Fed-State Activities'!$B$1:$J$49</definedName>
    <definedName name="_xlnm.Print_Titles" localSheetId="34">'Drop-Down Content2'!$1:$2</definedName>
    <definedName name="_xlnm.Print_Titles" localSheetId="29">'Fiscal Summary Form'!$1:$6</definedName>
    <definedName name="_xlnm.Print_Titles" localSheetId="5">'Prioritized Funding Matrix'!$1:$4</definedName>
    <definedName name="_xlnm.Print_Titles" localSheetId="4">SCEPOverview!$1:$3</definedName>
    <definedName name="_xlnm.Print_Titles" localSheetId="2">'SchoolInfoSheet(1)'!$1:$5</definedName>
    <definedName name="_xlnm.Print_Titles" localSheetId="1">SchoolLeadershipTeam!$1:$5</definedName>
    <definedName name="_xlnm.Print_Titles" localSheetId="9">'Tenet 2 (2)'!$15:$15</definedName>
    <definedName name="_xlnm.Print_Titles" localSheetId="10">'Tenet 2 (3)'!$15:$15</definedName>
    <definedName name="_xlnm.Print_Titles" localSheetId="11">'Tenet 2 (4)'!$15:$15</definedName>
    <definedName name="_xlnm.Print_Titles" localSheetId="12">'Tenet 2 (5)'!$15:$15</definedName>
    <definedName name="_xlnm.Print_Titles" localSheetId="13">'Tenet 3 (2)'!$15:$15</definedName>
    <definedName name="_xlnm.Print_Titles" localSheetId="14">'Tenet 3 (3)'!$15:$15</definedName>
    <definedName name="_xlnm.Print_Titles" localSheetId="15">'Tenet 3 (4)'!$15:$15</definedName>
    <definedName name="_xlnm.Print_Titles" localSheetId="16">'Tenet 3 (5)'!$15:$15</definedName>
    <definedName name="_xlnm.Print_Titles" localSheetId="17">'Tenet 4 (2)'!$15:$15</definedName>
    <definedName name="_xlnm.Print_Titles" localSheetId="18">'Tenet 4 (3)'!$15:$15</definedName>
    <definedName name="_xlnm.Print_Titles" localSheetId="19">'Tenet 4 (4)'!$15:$15</definedName>
    <definedName name="_xlnm.Print_Titles" localSheetId="20">'Tenet 4 (5)'!$15:$15</definedName>
    <definedName name="_xlnm.Print_Titles" localSheetId="21">'Tenet 5 (2)'!$15:$15</definedName>
    <definedName name="_xlnm.Print_Titles" localSheetId="22">'Tenet 5 (3)'!$15:$15</definedName>
    <definedName name="_xlnm.Print_Titles" localSheetId="23">'Tenet 5 (4)'!$15:$15</definedName>
    <definedName name="_xlnm.Print_Titles" localSheetId="24">'Tenet 5 (5)'!$15:$15</definedName>
    <definedName name="_xlnm.Print_Titles" localSheetId="25">'Tenet 6 (2)'!$15:$15</definedName>
    <definedName name="_xlnm.Print_Titles" localSheetId="26">'Tenet 6 (3)'!$15:$15</definedName>
    <definedName name="_xlnm.Print_Titles" localSheetId="27">'Tenet 6 (4)'!$15:$15</definedName>
    <definedName name="_xlnm.Print_Titles" localSheetId="28">'Tenet 6 (5)'!$15:$15</definedName>
    <definedName name="_xlnm.Print_Titles" localSheetId="6">'Tier 1 Prioritized Activities'!$7:$7</definedName>
    <definedName name="_xlnm.Print_Titles" localSheetId="8">'Tier 2 Allowable Activities'!$1:$5</definedName>
    <definedName name="_xlnm.Print_Titles" localSheetId="7">'Tier 2 Fed-State Activities'!$7:$7</definedName>
    <definedName name="priorityschools" localSheetId="34">#REF!</definedName>
    <definedName name="priorityschools" localSheetId="5">#REF!</definedName>
    <definedName name="priorityschools" localSheetId="35">#REF!</definedName>
    <definedName name="priorityschools" localSheetId="9">#REF!</definedName>
    <definedName name="priorityschools" localSheetId="10">#REF!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 localSheetId="15">#REF!</definedName>
    <definedName name="priorityschools" localSheetId="16">#REF!</definedName>
    <definedName name="priorityschools" localSheetId="17">#REF!</definedName>
    <definedName name="priorityschools" localSheetId="18">#REF!</definedName>
    <definedName name="priorityschools" localSheetId="19">#REF!</definedName>
    <definedName name="priorityschools" localSheetId="20">#REF!</definedName>
    <definedName name="priorityschools" localSheetId="21">#REF!</definedName>
    <definedName name="priorityschools" localSheetId="22">#REF!</definedName>
    <definedName name="priorityschools" localSheetId="23">#REF!</definedName>
    <definedName name="priorityschools" localSheetId="24">#REF!</definedName>
    <definedName name="priorityschools" localSheetId="25">#REF!</definedName>
    <definedName name="priorityschools" localSheetId="26">#REF!</definedName>
    <definedName name="priorityschools" localSheetId="27">#REF!</definedName>
    <definedName name="priorityschools" localSheetId="28">#REF!</definedName>
    <definedName name="priorityschools" localSheetId="6">#REF!</definedName>
    <definedName name="priorityschools">#REF!</definedName>
    <definedName name="reap1314">'[3]REAP 13-14'!$A$2:$F$72</definedName>
    <definedName name="reviewer1213" localSheetId="32">#REF!</definedName>
    <definedName name="reviewer1213" localSheetId="34">#REF!</definedName>
    <definedName name="reviewer1213" localSheetId="5">#REF!</definedName>
    <definedName name="reviewer1213" localSheetId="35">#REF!</definedName>
    <definedName name="reviewer1213" localSheetId="9">#REF!</definedName>
    <definedName name="reviewer1213" localSheetId="10">#REF!</definedName>
    <definedName name="reviewer1213" localSheetId="11">#REF!</definedName>
    <definedName name="reviewer1213" localSheetId="12">#REF!</definedName>
    <definedName name="reviewer1213" localSheetId="13">#REF!</definedName>
    <definedName name="reviewer1213" localSheetId="14">#REF!</definedName>
    <definedName name="reviewer1213" localSheetId="15">#REF!</definedName>
    <definedName name="reviewer1213" localSheetId="16">#REF!</definedName>
    <definedName name="reviewer1213" localSheetId="17">#REF!</definedName>
    <definedName name="reviewer1213" localSheetId="18">#REF!</definedName>
    <definedName name="reviewer1213" localSheetId="19">#REF!</definedName>
    <definedName name="reviewer1213" localSheetId="20">#REF!</definedName>
    <definedName name="reviewer1213" localSheetId="21">#REF!</definedName>
    <definedName name="reviewer1213" localSheetId="22">#REF!</definedName>
    <definedName name="reviewer1213" localSheetId="23">#REF!</definedName>
    <definedName name="reviewer1213" localSheetId="24">#REF!</definedName>
    <definedName name="reviewer1213" localSheetId="25">#REF!</definedName>
    <definedName name="reviewer1213" localSheetId="26">#REF!</definedName>
    <definedName name="reviewer1213" localSheetId="27">#REF!</definedName>
    <definedName name="reviewer1213" localSheetId="28">#REF!</definedName>
    <definedName name="reviewer1213" localSheetId="6">#REF!</definedName>
    <definedName name="reviewer1213">#REF!</definedName>
    <definedName name="reviewer201314">[3]Reviewers!$A$1:$H$129</definedName>
    <definedName name="reviewers" localSheetId="32">[1]Reviewers!$A$2:$G$167</definedName>
    <definedName name="reviewers">[2]Reviewers!$A$2:$G$168</definedName>
    <definedName name="Selection1" localSheetId="32">#REF!</definedName>
    <definedName name="Selection1" localSheetId="34">#REF!</definedName>
    <definedName name="Selection1" localSheetId="5">#REF!</definedName>
    <definedName name="Selection1" localSheetId="35">#REF!</definedName>
    <definedName name="Selection1" localSheetId="9">#REF!</definedName>
    <definedName name="Selection1" localSheetId="10">#REF!</definedName>
    <definedName name="Selection1" localSheetId="11">#REF!</definedName>
    <definedName name="Selection1" localSheetId="12">#REF!</definedName>
    <definedName name="Selection1" localSheetId="13">#REF!</definedName>
    <definedName name="Selection1" localSheetId="14">#REF!</definedName>
    <definedName name="Selection1" localSheetId="15">#REF!</definedName>
    <definedName name="Selection1" localSheetId="16">#REF!</definedName>
    <definedName name="Selection1" localSheetId="17">#REF!</definedName>
    <definedName name="Selection1" localSheetId="18">#REF!</definedName>
    <definedName name="Selection1" localSheetId="19">#REF!</definedName>
    <definedName name="Selection1" localSheetId="20">#REF!</definedName>
    <definedName name="Selection1" localSheetId="21">#REF!</definedName>
    <definedName name="Selection1" localSheetId="22">#REF!</definedName>
    <definedName name="Selection1" localSheetId="23">#REF!</definedName>
    <definedName name="Selection1" localSheetId="24">#REF!</definedName>
    <definedName name="Selection1" localSheetId="25">#REF!</definedName>
    <definedName name="Selection1" localSheetId="26">#REF!</definedName>
    <definedName name="Selection1" localSheetId="27">#REF!</definedName>
    <definedName name="Selection1" localSheetId="28">#REF!</definedName>
    <definedName name="Selection1" localSheetId="6">#REF!</definedName>
    <definedName name="Selection1">#REF!</definedName>
    <definedName name="Selection2" localSheetId="32">#REF!</definedName>
    <definedName name="Selection2" localSheetId="34">#REF!</definedName>
    <definedName name="Selection2" localSheetId="5">#REF!</definedName>
    <definedName name="Selection2" localSheetId="35">#REF!</definedName>
    <definedName name="Selection2" localSheetId="9">#REF!</definedName>
    <definedName name="Selection2" localSheetId="10">#REF!</definedName>
    <definedName name="Selection2" localSheetId="11">#REF!</definedName>
    <definedName name="Selection2" localSheetId="12">#REF!</definedName>
    <definedName name="Selection2" localSheetId="13">#REF!</definedName>
    <definedName name="Selection2" localSheetId="14">#REF!</definedName>
    <definedName name="Selection2" localSheetId="15">#REF!</definedName>
    <definedName name="Selection2" localSheetId="16">#REF!</definedName>
    <definedName name="Selection2" localSheetId="17">#REF!</definedName>
    <definedName name="Selection2" localSheetId="18">#REF!</definedName>
    <definedName name="Selection2" localSheetId="19">#REF!</definedName>
    <definedName name="Selection2" localSheetId="20">#REF!</definedName>
    <definedName name="Selection2" localSheetId="21">#REF!</definedName>
    <definedName name="Selection2" localSheetId="22">#REF!</definedName>
    <definedName name="Selection2" localSheetId="23">#REF!</definedName>
    <definedName name="Selection2" localSheetId="24">#REF!</definedName>
    <definedName name="Selection2" localSheetId="25">#REF!</definedName>
    <definedName name="Selection2" localSheetId="26">#REF!</definedName>
    <definedName name="Selection2" localSheetId="27">#REF!</definedName>
    <definedName name="Selection2" localSheetId="28">#REF!</definedName>
    <definedName name="Selection2" localSheetId="6">#REF!</definedName>
    <definedName name="Selection2">#REF!</definedName>
    <definedName name="setaside" localSheetId="32">[1]Setaside!$A$2:$O$114</definedName>
    <definedName name="setaside">[2]Setaside!$A$2:$O$105</definedName>
    <definedName name="SIpercent">'SI Set Aside Rates'!$A$2:$G$133</definedName>
    <definedName name="T_IIaloc1314">'[3]2013-14 T-II Allocation'!$A$6:$C$932</definedName>
    <definedName name="TIalloc">'[4]Allocations-Summary'!$A$2:$E$903</definedName>
    <definedName name="TIIalloc" localSheetId="32">'[1]T-II Allocations'!$A$2:$C$903</definedName>
    <definedName name="TIIalloc">'[2]T-II Allocations'!$A$2:$C$903</definedName>
    <definedName name="TIII" localSheetId="32">'[1]T-III Allocations'!#REF!</definedName>
    <definedName name="TIII" localSheetId="34">'[2]T-III Allocations'!#REF!</definedName>
    <definedName name="TIII" localSheetId="5">'[2]T-III Allocations'!#REF!</definedName>
    <definedName name="TIII" localSheetId="9">'[2]T-III Allocations'!#REF!</definedName>
    <definedName name="TIII" localSheetId="10">'[2]T-III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 localSheetId="15">'[2]T-III Allocations'!#REF!</definedName>
    <definedName name="TIII" localSheetId="16">'[2]T-III Allocations'!#REF!</definedName>
    <definedName name="TIII" localSheetId="17">'[2]T-III Allocations'!#REF!</definedName>
    <definedName name="TIII" localSheetId="18">'[2]T-III Allocations'!#REF!</definedName>
    <definedName name="TIII" localSheetId="19">'[2]T-III Allocations'!#REF!</definedName>
    <definedName name="TIII" localSheetId="20">'[2]T-III Allocations'!#REF!</definedName>
    <definedName name="TIII" localSheetId="21">'[2]T-III Allocations'!#REF!</definedName>
    <definedName name="TIII" localSheetId="22">'[2]T-III Allocations'!#REF!</definedName>
    <definedName name="TIII" localSheetId="23">'[2]T-III Allocations'!#REF!</definedName>
    <definedName name="TIII" localSheetId="24">'[2]T-III Allocations'!#REF!</definedName>
    <definedName name="TIII" localSheetId="25">'[2]T-III Allocations'!#REF!</definedName>
    <definedName name="TIII" localSheetId="26">'[2]T-III Allocations'!#REF!</definedName>
    <definedName name="TIII" localSheetId="27">'[2]T-III Allocations'!#REF!</definedName>
    <definedName name="TIII" localSheetId="28">'[2]T-III Allocations'!#REF!</definedName>
    <definedName name="TIII" localSheetId="6">'[2]T-III Allocations'!#REF!</definedName>
    <definedName name="TIII">'[2]T-III Allocations'!#REF!</definedName>
    <definedName name="TIII201314" localSheetId="34">#REF!</definedName>
    <definedName name="TIII201314" localSheetId="5">#REF!</definedName>
    <definedName name="TIII201314" localSheetId="35">#REF!</definedName>
    <definedName name="TIII201314" localSheetId="9">#REF!</definedName>
    <definedName name="TIII201314" localSheetId="10">#REF!</definedName>
    <definedName name="TIII201314" localSheetId="11">#REF!</definedName>
    <definedName name="TIII201314" localSheetId="12">#REF!</definedName>
    <definedName name="TIII201314" localSheetId="13">#REF!</definedName>
    <definedName name="TIII201314" localSheetId="14">#REF!</definedName>
    <definedName name="TIII201314" localSheetId="15">#REF!</definedName>
    <definedName name="TIII201314" localSheetId="16">#REF!</definedName>
    <definedName name="TIII201314" localSheetId="17">#REF!</definedName>
    <definedName name="TIII201314" localSheetId="18">#REF!</definedName>
    <definedName name="TIII201314" localSheetId="19">#REF!</definedName>
    <definedName name="TIII201314" localSheetId="20">#REF!</definedName>
    <definedName name="TIII201314" localSheetId="21">#REF!</definedName>
    <definedName name="TIII201314" localSheetId="22">#REF!</definedName>
    <definedName name="TIII201314" localSheetId="23">#REF!</definedName>
    <definedName name="TIII201314" localSheetId="24">#REF!</definedName>
    <definedName name="TIII201314" localSheetId="25">#REF!</definedName>
    <definedName name="TIII201314" localSheetId="26">#REF!</definedName>
    <definedName name="TIII201314" localSheetId="27">#REF!</definedName>
    <definedName name="TIII201314" localSheetId="28">#REF!</definedName>
    <definedName name="TIII201314" localSheetId="6">#REF!</definedName>
    <definedName name="TIII201314">#REF!</definedName>
    <definedName name="TIIItot" localSheetId="32">'[1]T-III Allocations'!$A$2:$C$879</definedName>
    <definedName name="TIIItot">'[2]T-III Allocations'!$A$2:$C$879</definedName>
    <definedName name="totschools2" localSheetId="32">[1]Setaside!$A$2:$N$105</definedName>
    <definedName name="totschools2">[2]Setaside!$A$2:$N$105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 i="124" l="1"/>
  <c r="G76" i="112"/>
  <c r="G76" i="113"/>
  <c r="G76" i="114"/>
  <c r="G76" i="115"/>
  <c r="G76" i="116"/>
  <c r="G76" i="117"/>
  <c r="G76" i="118"/>
  <c r="G76" i="119"/>
  <c r="G76" i="120"/>
  <c r="G76" i="121"/>
  <c r="G76" i="122"/>
  <c r="G76" i="123"/>
  <c r="G76" i="124"/>
  <c r="G76" i="125"/>
  <c r="G76" i="126"/>
  <c r="G76" i="127"/>
  <c r="G76" i="131"/>
  <c r="C2" i="131"/>
  <c r="C1" i="131"/>
  <c r="G76" i="130"/>
  <c r="C2" i="130"/>
  <c r="C1" i="130"/>
  <c r="G76" i="129"/>
  <c r="C2" i="129"/>
  <c r="C1" i="129"/>
  <c r="G76" i="128"/>
  <c r="C2" i="128"/>
  <c r="C1" i="128"/>
  <c r="H42" i="25"/>
  <c r="F30" i="40"/>
  <c r="B35" i="27"/>
  <c r="B38" i="27"/>
  <c r="H43" i="25"/>
  <c r="B36" i="27"/>
  <c r="B37" i="27"/>
  <c r="K35" i="25"/>
  <c r="K28" i="25"/>
  <c r="K21" i="25"/>
  <c r="K14" i="25"/>
  <c r="K7" i="25"/>
  <c r="K8" i="25"/>
  <c r="K9" i="25"/>
  <c r="K10" i="25"/>
  <c r="K11" i="25"/>
  <c r="K12" i="25"/>
  <c r="K15" i="25"/>
  <c r="K16" i="25"/>
  <c r="K17" i="25"/>
  <c r="K18" i="25"/>
  <c r="K19" i="25"/>
  <c r="K22" i="25"/>
  <c r="K23" i="25"/>
  <c r="K24" i="25"/>
  <c r="K25" i="25"/>
  <c r="K26" i="25"/>
  <c r="K29" i="25"/>
  <c r="K30" i="25"/>
  <c r="K31" i="25"/>
  <c r="K32" i="25"/>
  <c r="K33" i="25"/>
  <c r="K36" i="25"/>
  <c r="K37" i="25"/>
  <c r="K38" i="25"/>
  <c r="K39" i="25"/>
  <c r="K40" i="25"/>
  <c r="H10" i="39"/>
  <c r="C2" i="127"/>
  <c r="C1" i="127"/>
  <c r="C2" i="126"/>
  <c r="C1" i="126"/>
  <c r="C2" i="125"/>
  <c r="C1" i="125"/>
  <c r="C2" i="124"/>
  <c r="C2" i="123"/>
  <c r="C1" i="123"/>
  <c r="C2" i="122"/>
  <c r="C1" i="122"/>
  <c r="C2" i="121"/>
  <c r="C1" i="121"/>
  <c r="C2" i="120"/>
  <c r="C1" i="120"/>
  <c r="C2" i="119"/>
  <c r="C2" i="118"/>
  <c r="C2" i="117"/>
  <c r="C1" i="117"/>
  <c r="C2" i="116"/>
  <c r="C1" i="116"/>
  <c r="C2" i="115"/>
  <c r="C1" i="115"/>
  <c r="C2" i="114"/>
  <c r="C1" i="114"/>
  <c r="C2" i="113"/>
  <c r="C1" i="113"/>
  <c r="C2" i="112"/>
  <c r="C15" i="39"/>
  <c r="C14" i="39"/>
  <c r="C13" i="39"/>
  <c r="C12" i="39"/>
  <c r="C11" i="39"/>
  <c r="C10" i="39"/>
  <c r="I42" i="25"/>
  <c r="K42" i="25"/>
  <c r="J42" i="25"/>
  <c r="C2" i="40"/>
  <c r="C1" i="40"/>
  <c r="H12" i="39"/>
  <c r="K12" i="39"/>
  <c r="H13" i="39"/>
  <c r="K13" i="39"/>
  <c r="H14" i="39"/>
  <c r="H15" i="39"/>
  <c r="H11" i="39"/>
  <c r="C2" i="39"/>
  <c r="C1" i="39"/>
  <c r="D2" i="16"/>
  <c r="F6" i="39"/>
  <c r="C134" i="31"/>
  <c r="D130" i="31"/>
  <c r="D131" i="31"/>
  <c r="K14" i="39"/>
  <c r="L12" i="39"/>
  <c r="D1" i="16"/>
  <c r="D932" i="30"/>
  <c r="D931" i="30"/>
  <c r="D930" i="30"/>
  <c r="D929" i="30"/>
  <c r="D928" i="30"/>
  <c r="D927" i="30"/>
  <c r="D926" i="30"/>
  <c r="D925" i="30"/>
  <c r="D924" i="30"/>
  <c r="D923" i="30"/>
  <c r="D922" i="30"/>
  <c r="D921" i="30"/>
  <c r="D920" i="30"/>
  <c r="D919" i="30"/>
  <c r="D918" i="30"/>
  <c r="D917" i="30"/>
  <c r="D916" i="30"/>
  <c r="D915" i="30"/>
  <c r="D914" i="30"/>
  <c r="D913" i="30"/>
  <c r="D912" i="30"/>
  <c r="D911" i="30"/>
  <c r="D910" i="30"/>
  <c r="D909" i="30"/>
  <c r="D908" i="30"/>
  <c r="D907" i="30"/>
  <c r="D906" i="30"/>
  <c r="D905" i="30"/>
  <c r="D904" i="30"/>
  <c r="D903" i="30"/>
  <c r="D902" i="30"/>
  <c r="D901" i="30"/>
  <c r="D900" i="30"/>
  <c r="D899" i="30"/>
  <c r="D898" i="30"/>
  <c r="D897" i="30"/>
  <c r="D896" i="30"/>
  <c r="D895" i="30"/>
  <c r="D894" i="30"/>
  <c r="D893" i="30"/>
  <c r="D892" i="30"/>
  <c r="D891" i="30"/>
  <c r="D890" i="30"/>
  <c r="D889" i="30"/>
  <c r="D888" i="30"/>
  <c r="D887" i="30"/>
  <c r="D886" i="30"/>
  <c r="D885" i="30"/>
  <c r="D884" i="30"/>
  <c r="D883" i="30"/>
  <c r="D882" i="30"/>
  <c r="D881" i="30"/>
  <c r="D880" i="30"/>
  <c r="D879" i="30"/>
  <c r="D878" i="30"/>
  <c r="D877" i="30"/>
  <c r="D876" i="30"/>
  <c r="D875" i="30"/>
  <c r="D874" i="30"/>
  <c r="D873" i="30"/>
  <c r="D872" i="30"/>
  <c r="D871" i="30"/>
  <c r="D870" i="30"/>
  <c r="D869" i="30"/>
  <c r="D868" i="30"/>
  <c r="D867" i="30"/>
  <c r="D866" i="30"/>
  <c r="D865" i="30"/>
  <c r="D864" i="30"/>
  <c r="D863" i="30"/>
  <c r="D862" i="30"/>
  <c r="D861" i="30"/>
  <c r="D860" i="30"/>
  <c r="D859" i="30"/>
  <c r="D858" i="30"/>
  <c r="D857" i="30"/>
  <c r="D856" i="30"/>
  <c r="D855" i="30"/>
  <c r="D854" i="30"/>
  <c r="D853" i="30"/>
  <c r="D852" i="30"/>
  <c r="D851" i="30"/>
  <c r="D850" i="30"/>
  <c r="D849" i="30"/>
  <c r="D848" i="30"/>
  <c r="D847" i="30"/>
  <c r="D846" i="30"/>
  <c r="D845" i="30"/>
  <c r="D844" i="30"/>
  <c r="D843" i="30"/>
  <c r="D842" i="30"/>
  <c r="D841" i="30"/>
  <c r="D840" i="30"/>
  <c r="D839" i="30"/>
  <c r="D838" i="30"/>
  <c r="D837" i="30"/>
  <c r="D836" i="30"/>
  <c r="D835" i="30"/>
  <c r="D834" i="30"/>
  <c r="D833" i="30"/>
  <c r="D832" i="30"/>
  <c r="D831" i="30"/>
  <c r="D830" i="30"/>
  <c r="D829" i="30"/>
  <c r="D828" i="30"/>
  <c r="D827" i="30"/>
  <c r="D826" i="30"/>
  <c r="D825" i="30"/>
  <c r="D824" i="30"/>
  <c r="D823" i="30"/>
  <c r="D822" i="30"/>
  <c r="D821" i="30"/>
  <c r="D820" i="30"/>
  <c r="D819" i="30"/>
  <c r="D818" i="30"/>
  <c r="D817" i="30"/>
  <c r="D816" i="30"/>
  <c r="D815" i="30"/>
  <c r="D814" i="30"/>
  <c r="D813" i="30"/>
  <c r="D812" i="30"/>
  <c r="D811" i="30"/>
  <c r="D810" i="30"/>
  <c r="D809" i="30"/>
  <c r="D808" i="30"/>
  <c r="D807" i="30"/>
  <c r="D806" i="30"/>
  <c r="D805" i="30"/>
  <c r="D804" i="30"/>
  <c r="D803" i="30"/>
  <c r="D802" i="30"/>
  <c r="D801" i="30"/>
  <c r="D800" i="30"/>
  <c r="D799" i="30"/>
  <c r="D798" i="30"/>
  <c r="D797" i="30"/>
  <c r="D796" i="30"/>
  <c r="D795" i="30"/>
  <c r="D794" i="30"/>
  <c r="D793" i="30"/>
  <c r="D792" i="30"/>
  <c r="D791" i="30"/>
  <c r="D790" i="30"/>
  <c r="D789" i="30"/>
  <c r="D788" i="30"/>
  <c r="D787" i="30"/>
  <c r="D786" i="30"/>
  <c r="D785" i="30"/>
  <c r="D784" i="30"/>
  <c r="D783" i="30"/>
  <c r="D782" i="30"/>
  <c r="D781" i="30"/>
  <c r="D780" i="30"/>
  <c r="D779" i="30"/>
  <c r="D778" i="30"/>
  <c r="D777" i="30"/>
  <c r="D776" i="30"/>
  <c r="D775" i="30"/>
  <c r="D774" i="30"/>
  <c r="D773" i="30"/>
  <c r="D772" i="30"/>
  <c r="D771" i="30"/>
  <c r="D770" i="30"/>
  <c r="D769" i="30"/>
  <c r="D768" i="30"/>
  <c r="D767" i="30"/>
  <c r="D766" i="30"/>
  <c r="D765" i="30"/>
  <c r="D764" i="30"/>
  <c r="D763" i="30"/>
  <c r="D762" i="30"/>
  <c r="D761" i="30"/>
  <c r="D760" i="30"/>
  <c r="D759" i="30"/>
  <c r="D758" i="30"/>
  <c r="D757" i="30"/>
  <c r="D756" i="30"/>
  <c r="D755" i="30"/>
  <c r="D754" i="30"/>
  <c r="D753" i="30"/>
  <c r="D752" i="30"/>
  <c r="D751" i="30"/>
  <c r="D750" i="30"/>
  <c r="D749" i="30"/>
  <c r="D748" i="30"/>
  <c r="D747" i="30"/>
  <c r="D746" i="30"/>
  <c r="D745" i="30"/>
  <c r="D744" i="30"/>
  <c r="D743" i="30"/>
  <c r="D742" i="30"/>
  <c r="D741" i="30"/>
  <c r="D740" i="30"/>
  <c r="D739" i="30"/>
  <c r="D738" i="30"/>
  <c r="D737" i="30"/>
  <c r="D736" i="30"/>
  <c r="D735" i="30"/>
  <c r="D734" i="30"/>
  <c r="D733" i="30"/>
  <c r="D732" i="30"/>
  <c r="D731" i="30"/>
  <c r="D730" i="30"/>
  <c r="D729" i="30"/>
  <c r="D728" i="30"/>
  <c r="D727" i="30"/>
  <c r="D726" i="30"/>
  <c r="D725" i="30"/>
  <c r="D724" i="30"/>
  <c r="D723" i="30"/>
  <c r="D722" i="30"/>
  <c r="D721" i="30"/>
  <c r="D720" i="30"/>
  <c r="D719" i="30"/>
  <c r="D718" i="30"/>
  <c r="D717" i="30"/>
  <c r="D716" i="30"/>
  <c r="D715" i="30"/>
  <c r="D714" i="30"/>
  <c r="D713" i="30"/>
  <c r="D712" i="30"/>
  <c r="D711" i="30"/>
  <c r="D710" i="30"/>
  <c r="D709" i="30"/>
  <c r="D708" i="30"/>
  <c r="D707" i="30"/>
  <c r="D706" i="30"/>
  <c r="D705" i="30"/>
  <c r="D704" i="30"/>
  <c r="D703" i="30"/>
  <c r="D702" i="30"/>
  <c r="D701" i="30"/>
  <c r="D700" i="30"/>
  <c r="D699" i="30"/>
  <c r="D698" i="30"/>
  <c r="D697" i="30"/>
  <c r="D696" i="30"/>
  <c r="D695" i="30"/>
  <c r="D694" i="30"/>
  <c r="D693" i="30"/>
  <c r="D692" i="30"/>
  <c r="D691" i="30"/>
  <c r="D690" i="30"/>
  <c r="D689" i="30"/>
  <c r="D688" i="30"/>
  <c r="D687" i="30"/>
  <c r="D686" i="30"/>
  <c r="D685" i="30"/>
  <c r="D684" i="30"/>
  <c r="D683" i="30"/>
  <c r="D682" i="30"/>
  <c r="D681" i="30"/>
  <c r="D680" i="30"/>
  <c r="D678" i="30"/>
  <c r="D677" i="30"/>
  <c r="D676" i="30"/>
  <c r="D675" i="30"/>
  <c r="D674" i="30"/>
  <c r="D673" i="30"/>
  <c r="D672" i="30"/>
  <c r="D671" i="30"/>
  <c r="D670" i="30"/>
  <c r="D669" i="30"/>
  <c r="D668" i="30"/>
  <c r="D667" i="30"/>
  <c r="D666" i="30"/>
  <c r="D665" i="30"/>
  <c r="D664" i="30"/>
  <c r="D663" i="30"/>
  <c r="D662" i="30"/>
  <c r="D661" i="30"/>
  <c r="D660" i="30"/>
  <c r="D659" i="30"/>
  <c r="D658" i="30"/>
  <c r="D657" i="30"/>
  <c r="D656" i="30"/>
  <c r="D655" i="30"/>
  <c r="D654" i="30"/>
  <c r="D653" i="30"/>
  <c r="D652" i="30"/>
  <c r="D651" i="30"/>
  <c r="D650" i="30"/>
  <c r="D649" i="30"/>
  <c r="D648" i="30"/>
  <c r="D647" i="30"/>
  <c r="D646" i="30"/>
  <c r="D645" i="30"/>
  <c r="D644" i="30"/>
  <c r="D643" i="30"/>
  <c r="D642" i="30"/>
  <c r="D641" i="30"/>
  <c r="D640" i="30"/>
  <c r="D639" i="30"/>
  <c r="D638" i="30"/>
  <c r="D637" i="30"/>
  <c r="D636" i="30"/>
  <c r="D635" i="30"/>
  <c r="D634" i="30"/>
  <c r="D633" i="30"/>
  <c r="D632" i="30"/>
  <c r="D631" i="30"/>
  <c r="D630" i="30"/>
  <c r="D629" i="30"/>
  <c r="D628" i="30"/>
  <c r="D627" i="30"/>
  <c r="D626" i="30"/>
  <c r="D625" i="30"/>
  <c r="D624" i="30"/>
  <c r="D623" i="30"/>
  <c r="D622" i="30"/>
  <c r="D621" i="30"/>
  <c r="D620" i="30"/>
  <c r="D619" i="30"/>
  <c r="D618" i="30"/>
  <c r="D617" i="30"/>
  <c r="D616" i="30"/>
  <c r="D615" i="30"/>
  <c r="D614" i="30"/>
  <c r="D613" i="30"/>
  <c r="D612" i="30"/>
  <c r="D611" i="30"/>
  <c r="D610" i="30"/>
  <c r="D609" i="30"/>
  <c r="D608" i="30"/>
  <c r="D607" i="30"/>
  <c r="D606" i="30"/>
  <c r="D605" i="30"/>
  <c r="D604" i="30"/>
  <c r="D603" i="30"/>
  <c r="D602" i="30"/>
  <c r="D601" i="30"/>
  <c r="D600" i="30"/>
  <c r="D599" i="30"/>
  <c r="D598" i="30"/>
  <c r="D597" i="30"/>
  <c r="D596" i="30"/>
  <c r="D595" i="30"/>
  <c r="D594" i="30"/>
  <c r="D593" i="30"/>
  <c r="D592" i="30"/>
  <c r="D591" i="30"/>
  <c r="D590" i="30"/>
  <c r="D589" i="30"/>
  <c r="D588" i="30"/>
  <c r="D587" i="30"/>
  <c r="D586" i="30"/>
  <c r="D585" i="30"/>
  <c r="D584" i="30"/>
  <c r="D583" i="30"/>
  <c r="D582" i="30"/>
  <c r="D581" i="30"/>
  <c r="D580" i="30"/>
  <c r="D579" i="30"/>
  <c r="D578" i="30"/>
  <c r="D577" i="30"/>
  <c r="D576" i="30"/>
  <c r="D575" i="30"/>
  <c r="D574" i="30"/>
  <c r="D573" i="30"/>
  <c r="D572" i="30"/>
  <c r="D571" i="30"/>
  <c r="D570" i="30"/>
  <c r="D569" i="30"/>
  <c r="D568" i="30"/>
  <c r="D567" i="30"/>
  <c r="D566" i="30"/>
  <c r="D565" i="30"/>
  <c r="D564" i="30"/>
  <c r="D563" i="30"/>
  <c r="D562" i="30"/>
  <c r="D561" i="30"/>
  <c r="D560" i="30"/>
  <c r="D559" i="30"/>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79"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D23" i="6"/>
  <c r="D24" i="6"/>
  <c r="D25" i="6"/>
  <c r="D26" i="6"/>
  <c r="D27" i="6"/>
  <c r="D28" i="6"/>
  <c r="D29" i="6"/>
  <c r="D30" i="6"/>
  <c r="D31" i="6"/>
  <c r="D32" i="6"/>
  <c r="D33" i="6"/>
  <c r="D34" i="6"/>
  <c r="D35" i="6"/>
  <c r="D36" i="6"/>
  <c r="D37" i="6"/>
  <c r="D38" i="6"/>
  <c r="D39" i="6"/>
  <c r="D40" i="6"/>
  <c r="D41" i="6"/>
  <c r="D42" i="6"/>
  <c r="D43" i="6"/>
  <c r="C2" i="28"/>
  <c r="C1" i="28"/>
  <c r="D2" i="27"/>
  <c r="D1" i="27"/>
  <c r="C2" i="25"/>
  <c r="C1" i="25"/>
  <c r="C2" i="18"/>
  <c r="C1" i="18"/>
  <c r="C2" i="17"/>
  <c r="C1" i="17"/>
  <c r="C2" i="15"/>
  <c r="C1" i="15"/>
  <c r="F7" i="39"/>
  <c r="D13" i="39"/>
  <c r="L13" i="39"/>
  <c r="D10" i="39"/>
  <c r="I10" i="39"/>
  <c r="I17" i="39"/>
  <c r="I18" i="39"/>
  <c r="D12" i="39"/>
  <c r="I12" i="39"/>
  <c r="K11" i="39"/>
  <c r="K15" i="39"/>
  <c r="L14" i="39"/>
  <c r="L11" i="39"/>
  <c r="L10" i="39"/>
  <c r="L15" i="39"/>
  <c r="K10" i="39"/>
  <c r="K17" i="39"/>
  <c r="K18" i="39"/>
  <c r="L17" i="39"/>
  <c r="L18" i="39"/>
  <c r="D132" i="31"/>
  <c r="D134" i="31"/>
  <c r="I13" i="39"/>
  <c r="J13" i="39"/>
  <c r="J10" i="39"/>
  <c r="J17" i="39"/>
  <c r="J18" i="39"/>
  <c r="D15" i="39"/>
  <c r="J12" i="39"/>
  <c r="D14" i="39"/>
  <c r="D11" i="39"/>
  <c r="D133" i="31"/>
  <c r="I15" i="39"/>
  <c r="J15" i="39"/>
  <c r="I11" i="39"/>
  <c r="J11" i="39"/>
  <c r="I14" i="39"/>
  <c r="J14" i="39"/>
</calcChain>
</file>

<file path=xl/comments1.xml><?xml version="1.0" encoding="utf-8"?>
<comments xmlns="http://schemas.openxmlformats.org/spreadsheetml/2006/main">
  <authors>
    <author>Erica Meaker</author>
  </authors>
  <commentList>
    <comment ref="B7" authorId="0">
      <text>
        <r>
          <rPr>
            <b/>
            <sz val="8"/>
            <color indexed="81"/>
            <rFont val="Tahoma"/>
            <family val="2"/>
          </rPr>
          <t>Erica Meaker:</t>
        </r>
        <r>
          <rPr>
            <sz val="8"/>
            <color indexed="81"/>
            <rFont val="Tahoma"/>
            <family val="2"/>
          </rPr>
          <t xml:space="preserve">
Link to accountability designation website</t>
        </r>
      </text>
    </comment>
  </commentList>
</comments>
</file>

<file path=xl/sharedStrings.xml><?xml version="1.0" encoding="utf-8"?>
<sst xmlns="http://schemas.openxmlformats.org/spreadsheetml/2006/main" count="25088" uniqueCount="7185">
  <si>
    <t>Contact Name</t>
  </si>
  <si>
    <t>Phone</t>
  </si>
  <si>
    <t>Email</t>
  </si>
  <si>
    <t>Wesite Link for Published Plan</t>
  </si>
  <si>
    <t>LEA Name:</t>
  </si>
  <si>
    <t>BEDS Code:</t>
  </si>
  <si>
    <t>Position</t>
  </si>
  <si>
    <t>Print Name</t>
  </si>
  <si>
    <t>Signature</t>
  </si>
  <si>
    <t>Date</t>
  </si>
  <si>
    <t>Superintendent</t>
  </si>
  <si>
    <t>President, B.O.E. / Chancellor or Chancellor's Designee</t>
  </si>
  <si>
    <t>APPROVAL OF THIS PLAN BY THE SUPERINTENDENT AND BOARD OF EDUCATION (IN NEW YORK CITY, THE CHANCELLOR OR THE CHANCELLOR’S DESIGNEE) IS MANDATORY.</t>
  </si>
  <si>
    <t>Implementation is required no later than the first day of regular student attendance.</t>
  </si>
  <si>
    <t>Signatures confirm the respective parties certify that the DCIP addresses all of the required components of the ESEA Flexibility Waiver as detailed on page 1 of this document and understand that any significant modification of the school district’s approved plan require the prior approval of the commissioner.</t>
  </si>
  <si>
    <t>THE SIGNATURES BELOW CONFIRM APPROVAL.</t>
  </si>
  <si>
    <t>A. Statement of Practice Addressed</t>
  </si>
  <si>
    <t>B. HEDI Rating</t>
  </si>
  <si>
    <t>Tenet 1 as a Whole</t>
  </si>
  <si>
    <t>Statement of Practice 1.1</t>
  </si>
  <si>
    <t>Statement of Practice 1.2</t>
  </si>
  <si>
    <t>Statement of Practice 1.3</t>
  </si>
  <si>
    <t>Statement of Practice 1.4</t>
  </si>
  <si>
    <t>Statement of Practice 1.5</t>
  </si>
  <si>
    <t>Tenet 2 as a Whole</t>
  </si>
  <si>
    <t>Statement of Practice 2.1</t>
  </si>
  <si>
    <t>Statement of Practice 2.2</t>
  </si>
  <si>
    <t>Statement of Practice 2.3</t>
  </si>
  <si>
    <t>Statement of Practice 2.4</t>
  </si>
  <si>
    <t>Statement of Practice 2.5</t>
  </si>
  <si>
    <t>Tenet 3 as a Whole</t>
  </si>
  <si>
    <t>Statement of Practice 3.1</t>
  </si>
  <si>
    <t>Statement of Practice 3.2</t>
  </si>
  <si>
    <t>Statement of Practice 3.3</t>
  </si>
  <si>
    <t>Statement of Practice 3.4</t>
  </si>
  <si>
    <t>Statement of Practice 3.5</t>
  </si>
  <si>
    <t>Tenet 4 as a Whole</t>
  </si>
  <si>
    <t>Statement of Practice 4.1</t>
  </si>
  <si>
    <t>Statement of Practice 4.2</t>
  </si>
  <si>
    <t>Statement of Practice 4.3</t>
  </si>
  <si>
    <t>Statement of Practice 4.4</t>
  </si>
  <si>
    <t>Statement of Practice 4.5</t>
  </si>
  <si>
    <t>Tenet 5 as a Whole</t>
  </si>
  <si>
    <t>Statement of Practice 5.1</t>
  </si>
  <si>
    <t>Statement of Practice 5.2</t>
  </si>
  <si>
    <t>Statement of Practice 5.3</t>
  </si>
  <si>
    <t>Statement of Practice 5.4</t>
  </si>
  <si>
    <t>Statement of Practice 5.5</t>
  </si>
  <si>
    <t>Tenet 6 as a Whole</t>
  </si>
  <si>
    <t>Statement of Practice 6.1</t>
  </si>
  <si>
    <t>Statement of Practice 6.2</t>
  </si>
  <si>
    <t>Statement of Practice 6.3</t>
  </si>
  <si>
    <t>Statement of Practice 6.4</t>
  </si>
  <si>
    <t>Statement of Practice 6.5</t>
  </si>
  <si>
    <t>Not Applicable</t>
  </si>
  <si>
    <t>Highly Effective</t>
  </si>
  <si>
    <t>Effective</t>
  </si>
  <si>
    <t>Developing</t>
  </si>
  <si>
    <t>Ineffective</t>
  </si>
  <si>
    <t>H. Improvement/Parent Engagement Set-Aside</t>
  </si>
  <si>
    <t>Improvement</t>
  </si>
  <si>
    <t>Parent Engagement</t>
  </si>
  <si>
    <t>C. Major Recommendation(s)/Rationale: In the boxes below identify the major recommendation(s) and source citation; if a need that is not contained in a major recommendation but is aligned to the 6 tenets is identified, the district should address the identified need within the plan and provide a strong rationale explaining why the need is being addressed.</t>
  </si>
  <si>
    <t>Improvement - ELT</t>
  </si>
  <si>
    <t>Improvement-School</t>
  </si>
  <si>
    <t>Improvement-District</t>
  </si>
  <si>
    <t>Meeting Date(s)</t>
  </si>
  <si>
    <t>Locations(s)</t>
  </si>
  <si>
    <t>Agenda Attached</t>
  </si>
  <si>
    <t>Supporting Documents Included?</t>
  </si>
  <si>
    <t>Agenda Attached?</t>
  </si>
  <si>
    <t>Yes</t>
  </si>
  <si>
    <t>No</t>
  </si>
  <si>
    <t>Name</t>
  </si>
  <si>
    <t>Title / Organization</t>
  </si>
  <si>
    <t>Racial/Ethnic Origin of District Student Population</t>
  </si>
  <si>
    <t>Overall State Accountability Status</t>
  </si>
  <si>
    <t>Total Student Enrollment</t>
  </si>
  <si>
    <t>% Title I Population</t>
  </si>
  <si>
    <t>% Attendance Rate</t>
  </si>
  <si>
    <t>% American Indian or Alaska Native</t>
  </si>
  <si>
    <t>% Black or African American</t>
  </si>
  <si>
    <t>% Hispanic or Latino</t>
  </si>
  <si>
    <t>% White</t>
  </si>
  <si>
    <t>% Multi-Racial</t>
  </si>
  <si>
    <t>Did Not Meet Adequate Yearly Progress (AYP) in ELA</t>
  </si>
  <si>
    <t>Did Not Meet Adequate Yearly Progress (AYP) in Mathematics</t>
  </si>
  <si>
    <t>Did Not Meet Adequate Yearly Progress (AYP) in Science</t>
  </si>
  <si>
    <t>Did Not Meet Adequate Yearly Progress (AYP) for Effective Annual Measurable Objective</t>
  </si>
  <si>
    <t>Hispanic or Latino</t>
  </si>
  <si>
    <t>White</t>
  </si>
  <si>
    <t>Students with Disabilities</t>
  </si>
  <si>
    <t>Economically Disadvantaged</t>
  </si>
  <si>
    <t>Black or African American</t>
  </si>
  <si>
    <t>Asian or Native Hawaiian/Other Pacific Islander</t>
  </si>
  <si>
    <t>Multi-Racial</t>
  </si>
  <si>
    <t>Limited English Proficient</t>
  </si>
  <si>
    <t>X</t>
  </si>
  <si>
    <t>Activity(ies): Must detail the actions that will take place.</t>
  </si>
  <si>
    <t>Fund Source(s): Identify all Federal, State, and Local fund sources that will be used for the completion of each activity.</t>
  </si>
  <si>
    <t>District Cost(s):  Identify the district cost associated with each fund source.</t>
  </si>
  <si>
    <t>Public School Choice</t>
  </si>
  <si>
    <t>Distinguished Educator</t>
  </si>
  <si>
    <t>Outside Educational Expert</t>
  </si>
  <si>
    <t>Supplemental Education Services</t>
  </si>
  <si>
    <t>Improvement/Parent Engagement Set-Aside</t>
  </si>
  <si>
    <t>AYP Determination</t>
  </si>
  <si>
    <t xml:space="preserve">  </t>
  </si>
  <si>
    <t>List Required Reserve (in Dollars)</t>
  </si>
  <si>
    <t>Improvement Reserve</t>
  </si>
  <si>
    <t>Improvement/PE Activities Aligned?</t>
  </si>
  <si>
    <t>6 - Equipment and other curricular materials for CTE courses used by teachers in which increased percentages of historically underserved students will enroll.</t>
  </si>
  <si>
    <t xml:space="preserve">7 - Training and professional development for teachers (and their principals/instructional supervisors) who will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 </t>
  </si>
  <si>
    <t xml:space="preserve">8 - Virtual/Blended AP, IB, and/or Cambridge (AICE or IGCSE) courses and related training and professional development for teachers (and their principals/instructional supervisors) in the subjects for which, as of September 30, 2010, NYSED has approved an alternative assessment pursuant to 8 NYCRR §100.2(f), in which increased percentages of historically underserved students will enroll.     </t>
  </si>
  <si>
    <t>9 - Training in the use of data systems, aligned course sequences and early college and career school models, between post-secondary institutions and P-12 systems.</t>
  </si>
  <si>
    <t>11 - Costs associated with implementing ELT programs that improve student academic, social, and emotional outcomes, in which increased percentages of historically undeserved students will enroll.</t>
  </si>
  <si>
    <t>13 - Costs associated with operating a preschool program for eligible children consistent with Title I requirements (see USDE's April 16, 2012 non-regulatory guidance regarding the use of Title I, Part A funds to serve preschool children).</t>
  </si>
  <si>
    <t>15 - Professional development for teachers and leaders on the analysis of real-time student   data to inform instruction</t>
  </si>
  <si>
    <t>16 - Costs associated with training/certifying teacher evaluators, instructional coaches, teacher leaders etc. in conducting evidence based observations using the District’s teacher practice rubric, training in coaching and feedback on instructional practice, and developing/assessing student learning objectives as part of teacher evaluation system.</t>
  </si>
  <si>
    <t>17 - Costs of training for and/or hiring of internal/external trained evaluators to conduct teacher observations and complete the processes for HEDI documentation and recommendations for teacher professional growth as indicated.</t>
  </si>
  <si>
    <t>18 - Provision of supplemental compensation, consistent with local collective bargaining agreements, through a career ladder program, to highly effective teachers providing academic intervention services in hard-to-staff subjects or specialty areas in high-needs schools who mentor, coach, or provide professional development to student teachers, new teachers, or teachers rated as ineffective, developing, or effective in high-needs schools.</t>
  </si>
  <si>
    <t>19 - Provision of supplemental compensation, consistent with local collective bargaining agreements, for teachers providing academic intervention services through a career ladder program, to effective or highly effective teachers in hard-to-staff subjects or specialty areas who transfer from low- or moderate-needs schools to high-needs schools.</t>
  </si>
  <si>
    <t xml:space="preserve">20 - Implementation of one of the four school intervention models (turnaround model, restart model, school closure, or transformation model) and the Secretary’s turnaround principles, consistent with the requirements of the New York State SIG application and the State’s theory of action of intervening and supporting low-performing districts and schools (Not allowable for Charter Schools). </t>
  </si>
  <si>
    <t>21 - Supporting LEA and State-approved partner organization arrangements (EPO, CMO, charter school operator) planning activities for implementation of one of the four school intervention models or a whole-school change model aligned with the Secretary’s turnaround principles in the year following school re-design (Not allowable for Charter Schools).</t>
  </si>
  <si>
    <t>22 - A school may propose an alternative activity that aligns with one or more tenet areas to be approved by the NYSED.  To gain approval, a district will provide a narrative.</t>
  </si>
  <si>
    <t>Budget</t>
  </si>
  <si>
    <t>All Schools</t>
  </si>
  <si>
    <t>The data needed to complete the chart below can be found online at www.nysed.gov</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</si>
  <si>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</si>
  <si>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</si>
  <si>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</si>
  <si>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</si>
  <si>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</si>
  <si>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</si>
  <si>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</si>
  <si>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</si>
  <si>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</si>
  <si>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</si>
  <si>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</si>
  <si>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</si>
  <si>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</si>
  <si>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</si>
  <si>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</si>
  <si>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</si>
  <si>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</si>
  <si>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</si>
  <si>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</si>
  <si>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</si>
  <si>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</si>
  <si>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</si>
  <si>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</si>
  <si>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</si>
  <si>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</si>
  <si>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</si>
  <si>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</si>
  <si>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</si>
  <si>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</si>
  <si>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</si>
  <si>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</si>
  <si>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B. HEDI Source</t>
  </si>
  <si>
    <t>District-Led Review</t>
  </si>
  <si>
    <t>School-Led Review with District Oversight</t>
  </si>
  <si>
    <t>Self-Assessment</t>
  </si>
  <si>
    <t>B1. HEDI Rating</t>
  </si>
  <si>
    <t>B2. HEDI Rating Source</t>
  </si>
  <si>
    <t>I. Allowable Activity Alignment</t>
  </si>
  <si>
    <t>Tenet 1: District Leadership and Capacity</t>
  </si>
  <si>
    <t>4- Development of local formative and summative assessments across all grade levels and subject areas, consistent with New York State Standards, the provisions of Education Law § 3012-c, related to academic intervention services and applicable Commissioner’s regulations.</t>
  </si>
  <si>
    <t xml:space="preserve">5- Professional development for teachers (and their principals/ instructional supervisors) who will implement CTE courses in which increased percentages of historically underserved students will enroll.  </t>
  </si>
  <si>
    <t>10 -Costs associated with professional development and planning for teachers (and their principals/ instructional supervisors) and state approved partner organizations who will implement Expanded Learning Time (ELT) opportunities that may include art, music, remediation and enrichment programs.</t>
  </si>
  <si>
    <t>12- 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</si>
  <si>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14 -Costs associated with implementing school-based Inquiry Teams as defined in the state’s RTTT application.</t>
  </si>
  <si>
    <t>Integrated Intervention Team (IIT) Review</t>
  </si>
  <si>
    <t>BEDS CODE</t>
  </si>
  <si>
    <t>LEA</t>
  </si>
  <si>
    <t>PART A</t>
  </si>
  <si>
    <t>T-II</t>
  </si>
  <si>
    <t>T-III</t>
  </si>
  <si>
    <t>010100010000</t>
  </si>
  <si>
    <t>ALBANY CITY SD</t>
  </si>
  <si>
    <t>010100860829</t>
  </si>
  <si>
    <t>BRIGHTER CHOICE BOYS CS</t>
  </si>
  <si>
    <t>010100860830</t>
  </si>
  <si>
    <t>BRIGHTER CHOICE GIRLS CS</t>
  </si>
  <si>
    <t>010100860867</t>
  </si>
  <si>
    <t>KIPP TECH VALLEY CS</t>
  </si>
  <si>
    <t>010100860892</t>
  </si>
  <si>
    <t>HENRY JOHNSON CS</t>
  </si>
  <si>
    <t>010100860899</t>
  </si>
  <si>
    <t>ALBANY COMMUNITY CS</t>
  </si>
  <si>
    <t>010100860907</t>
  </si>
  <si>
    <t>GREEN TECH HIGH CS</t>
  </si>
  <si>
    <t>010100860960</t>
  </si>
  <si>
    <t>ALBANY LEADERSHIP CHARTER HS FOR GIRLS</t>
  </si>
  <si>
    <t>010100860976</t>
  </si>
  <si>
    <t>BRIGHTER CHOICE MIDDLE SCH FOR BOYS</t>
  </si>
  <si>
    <t>010100860977</t>
  </si>
  <si>
    <t>BRIGHTER CHOICE MIDDLE SCH FOR GIRLS</t>
  </si>
  <si>
    <t>010201040000</t>
  </si>
  <si>
    <t>BERNE-KNOX-WESTERLO CSD</t>
  </si>
  <si>
    <t>010306060000</t>
  </si>
  <si>
    <t>BETHLEHEM CSD</t>
  </si>
  <si>
    <t>010402060000</t>
  </si>
  <si>
    <t>RAVENA-COEYMANS-SELKIRK</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</si>
  <si>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</si>
  <si>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</si>
  <si>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</si>
  <si>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</si>
  <si>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</si>
  <si>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</si>
  <si>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</si>
  <si>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</si>
  <si>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</si>
  <si>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</si>
  <si>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</si>
  <si>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</si>
  <si>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</si>
  <si>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</si>
  <si>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</si>
  <si>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</si>
  <si>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020101040000</t>
  </si>
  <si>
    <t>ALFRED-ALMOND CSD</t>
  </si>
  <si>
    <t>020601040000</t>
  </si>
  <si>
    <t>ANDOVER CSD</t>
  </si>
  <si>
    <t>020702040000</t>
  </si>
  <si>
    <t>GENESEE VALLEY CSD</t>
  </si>
  <si>
    <t>020801040000</t>
  </si>
  <si>
    <t>BELFAST CSD</t>
  </si>
  <si>
    <t>021102040000</t>
  </si>
  <si>
    <t>CANASERAGA CSD</t>
  </si>
  <si>
    <t>021601040000</t>
  </si>
  <si>
    <t>FRIENDSHIP CSD</t>
  </si>
  <si>
    <t>022001040000</t>
  </si>
  <si>
    <t>FILLMORE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</si>
  <si>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</si>
  <si>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</si>
  <si>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</si>
  <si>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</si>
  <si>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</si>
  <si>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</si>
  <si>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</si>
  <si>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</si>
  <si>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</si>
  <si>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</si>
  <si>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</si>
  <si>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</si>
  <si>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</si>
  <si>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</si>
  <si>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</si>
  <si>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</si>
  <si>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</si>
  <si>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</si>
  <si>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</si>
  <si>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</si>
  <si>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</si>
  <si>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</si>
  <si>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031301040000</t>
  </si>
  <si>
    <t>DEPOSIT CSD</t>
  </si>
  <si>
    <t>031401060000</t>
  </si>
  <si>
    <t>WHITNEY POINT CSD</t>
  </si>
  <si>
    <t>031501060000</t>
  </si>
  <si>
    <t>UNION-ENDICOTT CSD</t>
  </si>
  <si>
    <t>031502060000</t>
  </si>
  <si>
    <t>JOHNSON CITY CSD</t>
  </si>
  <si>
    <t>031601060000</t>
  </si>
  <si>
    <t>VESTAL CSD</t>
  </si>
  <si>
    <t>031701060000</t>
  </si>
  <si>
    <t>WINDSOR CSD</t>
  </si>
  <si>
    <t>034240086148</t>
  </si>
  <si>
    <t>MIDDLE VILLAGE PREP CS</t>
  </si>
  <si>
    <t>040204040000</t>
  </si>
  <si>
    <t>WEST VALLEY CSD</t>
  </si>
  <si>
    <t>040302060000</t>
  </si>
  <si>
    <t>ALLEGANY - LIMESTONE CSD</t>
  </si>
  <si>
    <t>040901040000</t>
  </si>
  <si>
    <t>ELLICOTTVILLE CSD</t>
  </si>
  <si>
    <t>041101040000</t>
  </si>
  <si>
    <t>FRANKLINVILLE CSD</t>
  </si>
  <si>
    <t>041401040000</t>
  </si>
  <si>
    <t>HINSDALE CSD</t>
  </si>
  <si>
    <t>042302040000</t>
  </si>
  <si>
    <t>CATTARAUGUS CSD</t>
  </si>
  <si>
    <t>042400010000</t>
  </si>
  <si>
    <t>OLEAN CITY SD</t>
  </si>
  <si>
    <t>042801060000</t>
  </si>
  <si>
    <t>GOWANDA CSD</t>
  </si>
  <si>
    <t>042901040000</t>
  </si>
  <si>
    <t>PORTVILLE CSD</t>
  </si>
  <si>
    <t>043001040000</t>
  </si>
  <si>
    <t>RANDOLPH CSD</t>
  </si>
  <si>
    <t>043011020000</t>
  </si>
  <si>
    <t>Randolph Academy</t>
  </si>
  <si>
    <t>043200050000</t>
  </si>
  <si>
    <t>SALAMANCA CITY SD</t>
  </si>
  <si>
    <t>043501060000</t>
  </si>
  <si>
    <t>YORKSHIRE-PIONEER CSD</t>
  </si>
  <si>
    <t>050100010000</t>
  </si>
  <si>
    <t>AUBURN CITY SD</t>
  </si>
  <si>
    <t>500301040000</t>
  </si>
  <si>
    <t>WEEDSPORT CSD</t>
  </si>
  <si>
    <t>050401040000</t>
  </si>
  <si>
    <t>CATO-MERIDIAN CSD</t>
  </si>
  <si>
    <t>050701040000</t>
  </si>
  <si>
    <t>SOUTHERN CAYUGA CSD</t>
  </si>
  <si>
    <t>051101040000</t>
  </si>
  <si>
    <t>PORT BYRON CSD</t>
  </si>
  <si>
    <t>051301040000</t>
  </si>
  <si>
    <t>MORAVIA CSD</t>
  </si>
  <si>
    <t>051901040000</t>
  </si>
  <si>
    <t>UNION SPRINGS CSD</t>
  </si>
  <si>
    <t>060201060000</t>
  </si>
  <si>
    <t>SOUTHWESTERN CSD (JAMES</t>
  </si>
  <si>
    <t>060301040000</t>
  </si>
  <si>
    <t>FREWSBURG CSD</t>
  </si>
  <si>
    <t>060401040000</t>
  </si>
  <si>
    <t>CASSADAGA VALLEY CSD</t>
  </si>
  <si>
    <t>060503040000</t>
  </si>
  <si>
    <t>CHAUTAUQUA LAKE CSD</t>
  </si>
  <si>
    <t>060601040000</t>
  </si>
  <si>
    <t>PINE VALLEY CSD (SOUTH</t>
  </si>
  <si>
    <t>060701040000</t>
  </si>
  <si>
    <t>CLYMER CSD</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</si>
  <si>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</si>
  <si>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</si>
  <si>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</si>
  <si>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</si>
  <si>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</si>
  <si>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</si>
  <si>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</si>
  <si>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</si>
  <si>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</si>
  <si>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</si>
  <si>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</si>
  <si>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</si>
  <si>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</si>
  <si>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</si>
  <si>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</si>
  <si>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</si>
  <si>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062301040000</t>
  </si>
  <si>
    <t>BROCTON CSD</t>
  </si>
  <si>
    <t>062401040000</t>
  </si>
  <si>
    <t>RIPLEY CSD</t>
  </si>
  <si>
    <t>062601040000</t>
  </si>
  <si>
    <t>SHERMAN CSD</t>
  </si>
  <si>
    <t>062901040000</t>
  </si>
  <si>
    <t>WESTFIELD CSD</t>
  </si>
  <si>
    <t>070600010000</t>
  </si>
  <si>
    <t>ELMIRA CITY SD</t>
  </si>
  <si>
    <t>070901060000</t>
  </si>
  <si>
    <t>HORSEHEADS CSD</t>
  </si>
  <si>
    <t>070902060000</t>
  </si>
  <si>
    <t>ELMIRA HTS CSD</t>
  </si>
  <si>
    <t>080101040000</t>
  </si>
  <si>
    <t>AFTON CSD</t>
  </si>
  <si>
    <t>080201040000</t>
  </si>
  <si>
    <t>BAINBRIDGE-GUILFORD CSD</t>
  </si>
  <si>
    <t>080601040000</t>
  </si>
  <si>
    <t>GREENE CSD</t>
  </si>
  <si>
    <t>081003040000</t>
  </si>
  <si>
    <t>UNADILLA VALLEY CSD</t>
  </si>
  <si>
    <t>081200050000</t>
  </si>
  <si>
    <t>NORWICH CITY SD</t>
  </si>
  <si>
    <t>081401040000</t>
  </si>
  <si>
    <t>GEORGETOWN-SOUTH OTSELI</t>
  </si>
  <si>
    <t>081501040000</t>
  </si>
  <si>
    <t>OXFORD ACAD &amp; CSD</t>
  </si>
  <si>
    <t>082001040000</t>
  </si>
  <si>
    <t>SHERBURNE-EARLVILLE CSD</t>
  </si>
  <si>
    <t>090201040000</t>
  </si>
  <si>
    <t>AUSABLE VALLEY CSD</t>
  </si>
  <si>
    <t>090301060000</t>
  </si>
  <si>
    <t>BEEKMANTOWN CSD</t>
  </si>
  <si>
    <t>090501040000</t>
  </si>
  <si>
    <t>NORTHEASTERN CLINTON CS</t>
  </si>
  <si>
    <t>090601020000</t>
  </si>
  <si>
    <t>CHAZY UFSD</t>
  </si>
  <si>
    <t>090901040000</t>
  </si>
  <si>
    <t>NORTHERN ADIRONDACK CSD</t>
  </si>
  <si>
    <t>091101060000</t>
  </si>
  <si>
    <t>PERU CSD</t>
  </si>
  <si>
    <t>091200010000</t>
  </si>
  <si>
    <t>PLATTSBURGH CITY SD</t>
  </si>
  <si>
    <t>091402060000</t>
  </si>
  <si>
    <t>SARANAC CSD</t>
  </si>
  <si>
    <t>100308020000</t>
  </si>
  <si>
    <t>Berkshire UFSD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</si>
  <si>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</si>
  <si>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</si>
  <si>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</si>
  <si>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</si>
  <si>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</si>
  <si>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</si>
  <si>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</si>
  <si>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</si>
  <si>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</si>
  <si>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</si>
  <si>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</si>
  <si>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</si>
  <si>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</si>
  <si>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</si>
  <si>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</si>
  <si>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</si>
  <si>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110304040000</t>
  </si>
  <si>
    <t>MCGRAW CSD</t>
  </si>
  <si>
    <t>110701060000</t>
  </si>
  <si>
    <t>HOMER CSD</t>
  </si>
  <si>
    <t>110901040000</t>
  </si>
  <si>
    <t>MARATHON CSD</t>
  </si>
  <si>
    <t>120102040000</t>
  </si>
  <si>
    <t>ANDES CSD</t>
  </si>
  <si>
    <t>120301040000</t>
  </si>
  <si>
    <t>DOWNSVILLE CSD</t>
  </si>
  <si>
    <t>120401040000</t>
  </si>
  <si>
    <t>CHARLOTTE VALLEY CSD</t>
  </si>
  <si>
    <t>120501040000</t>
  </si>
  <si>
    <t>DELHI CSD</t>
  </si>
  <si>
    <t>120701040000</t>
  </si>
  <si>
    <t>FRANKLIN CSD</t>
  </si>
  <si>
    <t>120906040000</t>
  </si>
  <si>
    <t>HANCOCK CSD</t>
  </si>
  <si>
    <t>121401040000</t>
  </si>
  <si>
    <t>MARGARETVILLE CSD</t>
  </si>
  <si>
    <t>121502040000</t>
  </si>
  <si>
    <t>ROXBURY CSD</t>
  </si>
  <si>
    <t>121601060000</t>
  </si>
  <si>
    <t>SIDNEY CSD</t>
  </si>
  <si>
    <t>121701040000</t>
  </si>
  <si>
    <t>STAMFORD CSD</t>
  </si>
  <si>
    <t>121702040000</t>
  </si>
  <si>
    <t>SOUTH KORTRIGHT CSD</t>
  </si>
  <si>
    <t>121901040000</t>
  </si>
  <si>
    <t>WALTON CSD</t>
  </si>
  <si>
    <t>130200010000</t>
  </si>
  <si>
    <t>BEACON CITY SD</t>
  </si>
  <si>
    <t>130502020000</t>
  </si>
  <si>
    <t>DOVER UFSD</t>
  </si>
  <si>
    <t>130801060000</t>
  </si>
  <si>
    <t>HYDE PARK CSD</t>
  </si>
  <si>
    <t>131101040000</t>
  </si>
  <si>
    <t>NORTHEAST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</si>
  <si>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</si>
  <si>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</si>
  <si>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</si>
  <si>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</si>
  <si>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</si>
  <si>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</si>
  <si>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</si>
  <si>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</si>
  <si>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</si>
  <si>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</si>
  <si>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</si>
  <si>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</si>
  <si>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</si>
  <si>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</si>
  <si>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</si>
  <si>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</si>
  <si>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132201040000</t>
  </si>
  <si>
    <t>MILLBROOK CSD</t>
  </si>
  <si>
    <t>140101060000</t>
  </si>
  <si>
    <t>ALDEN CSD</t>
  </si>
  <si>
    <t>140201060000</t>
  </si>
  <si>
    <t>AMHERST CSD</t>
  </si>
  <si>
    <t>140203060000</t>
  </si>
  <si>
    <t>WILLIAMSVILLE CSD</t>
  </si>
  <si>
    <t>140207060000</t>
  </si>
  <si>
    <t>SWEET HOME CSD</t>
  </si>
  <si>
    <t>140301030000</t>
  </si>
  <si>
    <t>EAST AURORA UFSD</t>
  </si>
  <si>
    <t>140600010000</t>
  </si>
  <si>
    <t>BUFFALO CITY SD</t>
  </si>
  <si>
    <t>140600860814</t>
  </si>
  <si>
    <t>KING CENTER CS</t>
  </si>
  <si>
    <t>140600860838</t>
  </si>
  <si>
    <t>TAPESTRY CS</t>
  </si>
  <si>
    <t>140600860843</t>
  </si>
  <si>
    <t>COMMUNITY CS</t>
  </si>
  <si>
    <t>140600860851</t>
  </si>
  <si>
    <t>BUFFALO UNITED CS</t>
  </si>
  <si>
    <t>140600860853</t>
  </si>
  <si>
    <t>PINNACLE CS</t>
  </si>
  <si>
    <t>140600860856</t>
  </si>
  <si>
    <t>ENTERPRISE CS</t>
  </si>
  <si>
    <t>140600860861</t>
  </si>
  <si>
    <t>BUFFALO ACADEMY OF SCIENCE CS</t>
  </si>
  <si>
    <t>140600860863</t>
  </si>
  <si>
    <t>WESTERN NY MARITIME CS</t>
  </si>
  <si>
    <t>140600860868</t>
  </si>
  <si>
    <t>ORACLE CS</t>
  </si>
  <si>
    <t>140600860874</t>
  </si>
  <si>
    <t>WESTMINSTER CS</t>
  </si>
  <si>
    <t>140600860896</t>
  </si>
  <si>
    <t>ELMWOOD VILLAGE CS</t>
  </si>
  <si>
    <t>140600860911</t>
  </si>
  <si>
    <t>ALOMA D JOHNSON COMMUNITY CS</t>
  </si>
  <si>
    <t>140600860917</t>
  </si>
  <si>
    <t>SOUTH BUFFALO CS</t>
  </si>
  <si>
    <t>140600860986</t>
  </si>
  <si>
    <t>WEST BUFFALO CS</t>
  </si>
  <si>
    <t>140701060000</t>
  </si>
  <si>
    <t>CHEEKTOWAGA CSD</t>
  </si>
  <si>
    <t>140702030000</t>
  </si>
  <si>
    <t>CHEEKTOWAGA-MARYVALE UF</t>
  </si>
  <si>
    <t>140703020000</t>
  </si>
  <si>
    <t>CLEVELAND HILL UFSD</t>
  </si>
  <si>
    <t>140707030000</t>
  </si>
  <si>
    <t>DEPEW UFSD</t>
  </si>
  <si>
    <t>140709030000</t>
  </si>
  <si>
    <t>CHEEKTOWAGA-SLOAN UFSD</t>
  </si>
  <si>
    <t>140801060000</t>
  </si>
  <si>
    <t>CLARENCE CSD</t>
  </si>
  <si>
    <t>141101060000</t>
  </si>
  <si>
    <t>SPRINGVILLE-GRIFFITH IN</t>
  </si>
  <si>
    <t>141201060000</t>
  </si>
  <si>
    <t>EDEN CSD</t>
  </si>
  <si>
    <t>141301060000</t>
  </si>
  <si>
    <t>IROQUOIS CSD</t>
  </si>
  <si>
    <t>141401060000</t>
  </si>
  <si>
    <t>EVANS-BRANT CSD (LAKE S</t>
  </si>
  <si>
    <t>141501060000</t>
  </si>
  <si>
    <t>GRAND ISLAND CSD</t>
  </si>
  <si>
    <t>141601060000</t>
  </si>
  <si>
    <t>HAMBURG CSD</t>
  </si>
  <si>
    <t>141604060000</t>
  </si>
  <si>
    <t>FRONTIER CSD</t>
  </si>
  <si>
    <t>141701040000</t>
  </si>
  <si>
    <t>HOLLAND CSD</t>
  </si>
  <si>
    <t>141800010000</t>
  </si>
  <si>
    <t>LACKAWANNA CITY SD</t>
  </si>
  <si>
    <t>141800860044</t>
  </si>
  <si>
    <t>GLOBAL CONCEPTS CS</t>
  </si>
  <si>
    <t>141901060000</t>
  </si>
  <si>
    <t>LANCASTER CSD</t>
  </si>
  <si>
    <t>142101040000</t>
  </si>
  <si>
    <t>AKRON CSD</t>
  </si>
  <si>
    <t>142201040000</t>
  </si>
  <si>
    <t>NORTH COLLINS CSD</t>
  </si>
  <si>
    <t>142301060000</t>
  </si>
  <si>
    <t>ORCHARD PARK CSD</t>
  </si>
  <si>
    <t>142500010000</t>
  </si>
  <si>
    <t>TONAWANDA CITY SD</t>
  </si>
  <si>
    <t>142601030000</t>
  </si>
  <si>
    <t>KENMORE-TONAWANDA UFSD</t>
  </si>
  <si>
    <t>142601860031</t>
  </si>
  <si>
    <t>CS FOR APPLIED TECHNOLOGIES</t>
  </si>
  <si>
    <t>142601860961</t>
  </si>
  <si>
    <t>HEALTH SCIENCES CS</t>
  </si>
  <si>
    <t>142801060000</t>
  </si>
  <si>
    <t>WEST SENECA CSD</t>
  </si>
  <si>
    <t>150203040000</t>
  </si>
  <si>
    <t>CROWN POINT CSD</t>
  </si>
  <si>
    <t>150301040000</t>
  </si>
  <si>
    <t>ELIZABETHTOWN-LEWIS CSD</t>
  </si>
  <si>
    <t>150601040000</t>
  </si>
  <si>
    <t>KEENE CSD</t>
  </si>
  <si>
    <t>150801040000</t>
  </si>
  <si>
    <t>MINERVA CSD</t>
  </si>
  <si>
    <t>150901040000</t>
  </si>
  <si>
    <t>MORIAH CSD</t>
  </si>
  <si>
    <t>151001040000</t>
  </si>
  <si>
    <t>NEWCOMB CSD</t>
  </si>
  <si>
    <t>151102040000</t>
  </si>
  <si>
    <t>LAKE PLACID CSD</t>
  </si>
  <si>
    <t>151401040000</t>
  </si>
  <si>
    <t>SCHROON LAKE CSD</t>
  </si>
  <si>
    <t>151501060000</t>
  </si>
  <si>
    <t>TICONDEROGA CSD</t>
  </si>
  <si>
    <t>151601040000</t>
  </si>
  <si>
    <t>WESTPORT CSD</t>
  </si>
  <si>
    <t>151701040000</t>
  </si>
  <si>
    <t>WILLSBORO CSD</t>
  </si>
  <si>
    <t>160101060000</t>
  </si>
  <si>
    <t>TUPPER LAKE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</si>
  <si>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</si>
  <si>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</si>
  <si>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</si>
  <si>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</si>
  <si>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</si>
  <si>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</si>
  <si>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</si>
  <si>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</si>
  <si>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</si>
  <si>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</si>
  <si>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</si>
  <si>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</si>
  <si>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170301020000</t>
  </si>
  <si>
    <t>WHEELERVILLE UFSD</t>
  </si>
  <si>
    <t>170500010000</t>
  </si>
  <si>
    <t>GLOVERSVILLE CITY SD</t>
  </si>
  <si>
    <t>170600010000</t>
  </si>
  <si>
    <t>JOHNSTOWN CITY SD</t>
  </si>
  <si>
    <t>170801040000</t>
  </si>
  <si>
    <t>MAYFIELD CSD</t>
  </si>
  <si>
    <t>170901040000</t>
  </si>
  <si>
    <t>NORTHVILLE CSD</t>
  </si>
  <si>
    <t>171001040000</t>
  </si>
  <si>
    <t>OPPENHEIM-EPHRATAH CSD</t>
  </si>
  <si>
    <t>171102040000</t>
  </si>
  <si>
    <t>BROADALBIN-PERTH CSD</t>
  </si>
  <si>
    <t>180202040000</t>
  </si>
  <si>
    <t>ALEXANDER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</si>
  <si>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</si>
  <si>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</si>
  <si>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</si>
  <si>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</si>
  <si>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</si>
  <si>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</si>
  <si>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</si>
  <si>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</si>
  <si>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</si>
  <si>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</si>
  <si>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</si>
  <si>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</si>
  <si>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</si>
  <si>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</si>
  <si>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</si>
  <si>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</si>
  <si>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</si>
  <si>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</si>
  <si>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</si>
  <si>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</si>
  <si>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</si>
  <si>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</si>
  <si>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</si>
  <si>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</si>
  <si>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</si>
  <si>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t>
  </si>
  <si>
    <t>200101080000</t>
  </si>
  <si>
    <t>PISECO COMN SD</t>
  </si>
  <si>
    <t>200401040000</t>
  </si>
  <si>
    <t>INDIAN LAKE CSD</t>
  </si>
  <si>
    <t>200501080000</t>
  </si>
  <si>
    <t>INLET COMN SD</t>
  </si>
  <si>
    <t>200601040000</t>
  </si>
  <si>
    <t>LAKE PLEASANT CSD</t>
  </si>
  <si>
    <t>200701040000</t>
  </si>
  <si>
    <t>LONG LAKE CSD</t>
  </si>
  <si>
    <t>200702020000</t>
  </si>
  <si>
    <t>RAQUETTE LAKE UFSD</t>
  </si>
  <si>
    <t>200901040000</t>
  </si>
  <si>
    <t>WELLS CSD</t>
  </si>
  <si>
    <t>210302040000</t>
  </si>
  <si>
    <t>WEST CANADA VALLEY CSD</t>
  </si>
  <si>
    <t>210402060000</t>
  </si>
  <si>
    <t>FRANKFORT-SCHUYLER CSD</t>
  </si>
  <si>
    <t>210501060000</t>
  </si>
  <si>
    <t>ILION CSD</t>
  </si>
  <si>
    <t>210502040000</t>
  </si>
  <si>
    <t>MOHAWK CSD</t>
  </si>
  <si>
    <t>210601060000</t>
  </si>
  <si>
    <t>HERKIMER CSD</t>
  </si>
  <si>
    <t>210800050000</t>
  </si>
  <si>
    <t>LITTLE FALLS CITY SD</t>
  </si>
  <si>
    <t>211003040000</t>
  </si>
  <si>
    <t>DOLGEVILLE CSD</t>
  </si>
  <si>
    <t>211103040000</t>
  </si>
  <si>
    <t>POLAND CSD</t>
  </si>
  <si>
    <t>211701040000</t>
  </si>
  <si>
    <t>VAN HORNESVILLE-OWEN D.</t>
  </si>
  <si>
    <t>211901020000</t>
  </si>
  <si>
    <t>TOWN OF WEBB UFSD</t>
  </si>
  <si>
    <t>212001040000</t>
  </si>
  <si>
    <t>MOUNT MARKHAM CSD</t>
  </si>
  <si>
    <t>220101040000</t>
  </si>
  <si>
    <t>SOUTH JEFFERSON CSD</t>
  </si>
  <si>
    <t>220202040000</t>
  </si>
  <si>
    <t>ALEXANDRIA CSD</t>
  </si>
  <si>
    <t>220301060000</t>
  </si>
  <si>
    <t>INDIAN RIVER CSD</t>
  </si>
  <si>
    <t>220401040000</t>
  </si>
  <si>
    <t>GENERAL BROWN CSD</t>
  </si>
  <si>
    <t>220701040000</t>
  </si>
  <si>
    <t>THOUSAND ISLANDS CSD</t>
  </si>
  <si>
    <t>220909040000</t>
  </si>
  <si>
    <t>BELLEVILLE HENDERSON CS</t>
  </si>
  <si>
    <t>221001040000</t>
  </si>
  <si>
    <t>SACKETS HARBOR CSD</t>
  </si>
  <si>
    <t>221301040000</t>
  </si>
  <si>
    <t>LYME CSD</t>
  </si>
  <si>
    <t>221401040000</t>
  </si>
  <si>
    <t>LA FARGEVILLE CSD</t>
  </si>
  <si>
    <t>222000010000</t>
  </si>
  <si>
    <t>WATERTOWN CITY SD</t>
  </si>
  <si>
    <t>222201060000</t>
  </si>
  <si>
    <t>CARTHAGE CSD</t>
  </si>
  <si>
    <t>230201040000</t>
  </si>
  <si>
    <t>COPENHAGEN CSD</t>
  </si>
  <si>
    <t>230301040000</t>
  </si>
  <si>
    <t>HARRISVILLE CSD</t>
  </si>
  <si>
    <t>230901040000</t>
  </si>
  <si>
    <t>LOWVILLE ACAD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</si>
  <si>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</si>
  <si>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</si>
  <si>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</si>
  <si>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</si>
  <si>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</si>
  <si>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</si>
  <si>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</si>
  <si>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</si>
  <si>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</si>
  <si>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</si>
  <si>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</si>
  <si>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</si>
  <si>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</si>
  <si>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CENTRAL SCHOOL DISTRICT</t>
  </si>
  <si>
    <t>241001060000</t>
  </si>
  <si>
    <t>DANSVILLE CSD</t>
  </si>
  <si>
    <t>241101040000</t>
  </si>
  <si>
    <t>DALTON-NUNDA CSD (KESHE</t>
  </si>
  <si>
    <t>241701040000</t>
  </si>
  <si>
    <t>YORK CSD</t>
  </si>
  <si>
    <t>250109040000</t>
  </si>
  <si>
    <t>BROOKFIELD CSD</t>
  </si>
  <si>
    <t>250201060000</t>
  </si>
  <si>
    <t>CAZENOVIA CSD</t>
  </si>
  <si>
    <t>250301040000</t>
  </si>
  <si>
    <t>DE RUYTER CSD</t>
  </si>
  <si>
    <t>250401040000</t>
  </si>
  <si>
    <t>MORRISVILLE-EATON CSD</t>
  </si>
  <si>
    <t>250701040000</t>
  </si>
  <si>
    <t>HAMILTON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</si>
  <si>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</si>
  <si>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</si>
  <si>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</si>
  <si>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</si>
  <si>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</si>
  <si>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</si>
  <si>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</si>
  <si>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</si>
  <si>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</si>
  <si>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</si>
  <si>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</si>
  <si>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</si>
  <si>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</si>
  <si>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GATES-CHILI CSD</t>
  </si>
  <si>
    <t>260501060000</t>
  </si>
  <si>
    <t>GREECE CSD</t>
  </si>
  <si>
    <t>260801060000</t>
  </si>
  <si>
    <t>EAST IRONDEQUOIT CSD</t>
  </si>
  <si>
    <t>260801861002</t>
  </si>
  <si>
    <t>DISCOVERY CHARTER SCHOOL</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</si>
  <si>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</si>
  <si>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</si>
  <si>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</si>
  <si>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</si>
  <si>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</si>
  <si>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</si>
  <si>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</si>
  <si>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</si>
  <si>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</si>
  <si>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</si>
  <si>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</si>
  <si>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</si>
  <si>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</si>
  <si>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</si>
  <si>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</si>
  <si>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</si>
  <si>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</si>
  <si>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</si>
  <si>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</si>
  <si>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</si>
  <si>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261600860705</t>
  </si>
  <si>
    <t>TRUE NORTH ROCHESTER PREP CS - WEST CAMPUS</t>
  </si>
  <si>
    <t>261600860811</t>
  </si>
  <si>
    <t>EUGENIO DE HOSTOS CS</t>
  </si>
  <si>
    <t>261600860826</t>
  </si>
  <si>
    <t>GENESSEE COMMUNITY CS</t>
  </si>
  <si>
    <t>261600860877</t>
  </si>
  <si>
    <t>URBAN CHOICE CS</t>
  </si>
  <si>
    <t>261600860906</t>
  </si>
  <si>
    <t>TRUE NORTH ROCHESTER PREP CS</t>
  </si>
  <si>
    <t>261600860910</t>
  </si>
  <si>
    <t>ROCHESTER ACADEMY CS</t>
  </si>
  <si>
    <t>261600860985</t>
  </si>
  <si>
    <t>UNIVERSITY PREP CS FOR YOUNG MEN</t>
  </si>
  <si>
    <t>261600861019</t>
  </si>
  <si>
    <t>ROCHESTER CAREER MENTORING CS</t>
  </si>
  <si>
    <t>261600861020</t>
  </si>
  <si>
    <t>YOUNG WOMEN'S COLLEGE PREP CS</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</si>
  <si>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</si>
  <si>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</si>
  <si>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</si>
  <si>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</si>
  <si>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</si>
  <si>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</si>
  <si>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</si>
  <si>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</si>
  <si>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</si>
  <si>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</si>
  <si>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</si>
  <si>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</si>
  <si>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</si>
  <si>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</si>
  <si>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</si>
  <si>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</si>
  <si>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271102040000</t>
  </si>
  <si>
    <t>ST JOHNSVILLE CSD</t>
  </si>
  <si>
    <t>280100010000</t>
  </si>
  <si>
    <t>GLEN COVE CITY SD</t>
  </si>
  <si>
    <t>280201030000</t>
  </si>
  <si>
    <t>HEMPSTEAD UFSD</t>
  </si>
  <si>
    <t>280201860934</t>
  </si>
  <si>
    <t>ACADEMY CS</t>
  </si>
  <si>
    <t>280201860947</t>
  </si>
  <si>
    <t>EVERGREEN CS</t>
  </si>
  <si>
    <t>280202030000</t>
  </si>
  <si>
    <t>UNIONDALE UFSD</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</si>
  <si>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</si>
  <si>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</si>
  <si>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</si>
  <si>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</si>
  <si>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</si>
  <si>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</si>
  <si>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</si>
  <si>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</si>
  <si>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</si>
  <si>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</si>
  <si>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</si>
  <si>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</si>
  <si>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</si>
  <si>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ACADEMY CS</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</si>
  <si>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</si>
  <si>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</si>
  <si>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</si>
  <si>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</si>
  <si>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</si>
  <si>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</si>
  <si>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</si>
  <si>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</si>
  <si>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</si>
  <si>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</si>
  <si>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</si>
  <si>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</si>
  <si>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</si>
  <si>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</si>
  <si>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</si>
  <si>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</si>
  <si>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</si>
  <si>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</si>
  <si>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</si>
  <si>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</si>
  <si>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</si>
  <si>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</si>
  <si>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</si>
  <si>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</si>
  <si>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</si>
  <si>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</si>
  <si>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</si>
  <si>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PARK-BELLROSE UF</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</si>
  <si>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</si>
  <si>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</si>
  <si>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</si>
  <si>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</si>
  <si>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</si>
  <si>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</si>
  <si>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</si>
  <si>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</si>
  <si>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</si>
  <si>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</si>
  <si>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</si>
  <si>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</si>
  <si>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</si>
  <si>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</si>
  <si>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280231020000</t>
  </si>
  <si>
    <t>ISLAND PARK UFSD</t>
  </si>
  <si>
    <t>280251070000</t>
  </si>
  <si>
    <t>VALLEY STREAM CHS</t>
  </si>
  <si>
    <t>280252070000</t>
  </si>
  <si>
    <t>SEWANHAKA CENTRAL HS DI</t>
  </si>
  <si>
    <t>280253070000</t>
  </si>
  <si>
    <t>BELLMORE-MERRICK CENTRA</t>
  </si>
  <si>
    <t>280300010000</t>
  </si>
  <si>
    <t>LONG BEACH CITY SD</t>
  </si>
  <si>
    <t>280401030000</t>
  </si>
  <si>
    <t>WESTBURY UFSD</t>
  </si>
  <si>
    <t>280402030000</t>
  </si>
  <si>
    <t>EAST WILLISTON UFSD</t>
  </si>
  <si>
    <t>280403030000</t>
  </si>
  <si>
    <t>ROSLYN UFSD</t>
  </si>
  <si>
    <t>280404030000</t>
  </si>
  <si>
    <t>PORT WASHINGTON UFSD</t>
  </si>
  <si>
    <t>280405020000</t>
  </si>
  <si>
    <t>NEW HYDE PARK-GARDEN CI</t>
  </si>
  <si>
    <t>280406030000</t>
  </si>
  <si>
    <t>MANHASSET UFSD</t>
  </si>
  <si>
    <t>280407030000</t>
  </si>
  <si>
    <t>GREAT NECK UFSD</t>
  </si>
  <si>
    <t>280409030000</t>
  </si>
  <si>
    <t>HERRICKS UFSD</t>
  </si>
  <si>
    <t>280410030000</t>
  </si>
  <si>
    <t>MINEOLA UFSD</t>
  </si>
  <si>
    <t>280411030000</t>
  </si>
  <si>
    <t>CARLE PLACE UFSD</t>
  </si>
  <si>
    <t>280501060000</t>
  </si>
  <si>
    <t>NORTH SHORE CSD</t>
  </si>
  <si>
    <t>280502060000</t>
  </si>
  <si>
    <t>SYOSSET CSD</t>
  </si>
  <si>
    <t>280503060000</t>
  </si>
  <si>
    <t>LOCUST VALLEY CSD</t>
  </si>
  <si>
    <t>280504060000</t>
  </si>
  <si>
    <t>PLAINVIEW-OLD BETHPAGE</t>
  </si>
  <si>
    <t>280506060000</t>
  </si>
  <si>
    <t>OYSTER BAY-EAST NORWICH</t>
  </si>
  <si>
    <t>280515030000</t>
  </si>
  <si>
    <t>JERICHO UFSD</t>
  </si>
  <si>
    <t>280517030000</t>
  </si>
  <si>
    <t>HICKSVILLE UFSD</t>
  </si>
  <si>
    <t>280518030000</t>
  </si>
  <si>
    <t>PLAINEDGE UFSD</t>
  </si>
  <si>
    <t>280521030000</t>
  </si>
  <si>
    <t>BETHPAGE UFSD</t>
  </si>
  <si>
    <t>280522030000</t>
  </si>
  <si>
    <t>FARMINGDALE UFSD</t>
  </si>
  <si>
    <t>280523030000</t>
  </si>
  <si>
    <t>MASSAPEQUA UFSD</t>
  </si>
  <si>
    <t>310000010000</t>
  </si>
  <si>
    <t>NEW YORK</t>
  </si>
  <si>
    <t>310100860866</t>
  </si>
  <si>
    <t>GIRLS PREP CS</t>
  </si>
  <si>
    <t>310100860873</t>
  </si>
  <si>
    <t>MANHATTAN CS</t>
  </si>
  <si>
    <t>310100861031</t>
  </si>
  <si>
    <t>MANHATTAN CS 2</t>
  </si>
  <si>
    <t>310200860819</t>
  </si>
  <si>
    <t>JOHN V LINDSAY WILDCAT CS</t>
  </si>
  <si>
    <t>310200860992</t>
  </si>
  <si>
    <t>BROOME STREET ACADEMY CS</t>
  </si>
  <si>
    <t>310200860996</t>
  </si>
  <si>
    <t>INNOVATE MANHATTAN CS</t>
  </si>
  <si>
    <t>310200861042</t>
  </si>
  <si>
    <t>SUCCESS ACADEMY CS MANHATTAN 1</t>
  </si>
  <si>
    <t>310200861043</t>
  </si>
  <si>
    <t>SUCCESS ACADEMY CS MANHATTAN 2</t>
  </si>
  <si>
    <t>310200861055</t>
  </si>
  <si>
    <t>GREAT OAKS CS</t>
  </si>
  <si>
    <t>310300860804</t>
  </si>
  <si>
    <t>SISULU-WALKER CS</t>
  </si>
  <si>
    <t>310300860871</t>
  </si>
  <si>
    <t>OPPORTUNITY CS</t>
  </si>
  <si>
    <t>310300860875</t>
  </si>
  <si>
    <t>HARLEM LINK CS</t>
  </si>
  <si>
    <t>310300860881</t>
  </si>
  <si>
    <t>FUTURE LEADERS INST CS</t>
  </si>
  <si>
    <t>310300860897</t>
  </si>
  <si>
    <t>HARLEM SUCCESS ACAD CS</t>
  </si>
  <si>
    <t>310300860923</t>
  </si>
  <si>
    <t>HARLEM SUCCESS ACAD CS 4</t>
  </si>
  <si>
    <t>310300861008</t>
  </si>
  <si>
    <t>UPPER WEST SUCCESS ACADEMY CS</t>
  </si>
  <si>
    <t>310300861034</t>
  </si>
  <si>
    <t>HARLEM HEBREW LANGUAGE ACADEMY CS</t>
  </si>
  <si>
    <t>310400860806</t>
  </si>
  <si>
    <t>AMBER CS</t>
  </si>
  <si>
    <t>310400860812</t>
  </si>
  <si>
    <t>HARBOR SCIENCE &amp; ARTS CS</t>
  </si>
  <si>
    <t>310400860840</t>
  </si>
  <si>
    <t>HARLEM PREP CS</t>
  </si>
  <si>
    <t>310400860849</t>
  </si>
  <si>
    <t>HARLEM VILLAGE ACAD LEADERSHIP CS</t>
  </si>
  <si>
    <t>310400860888</t>
  </si>
  <si>
    <t>NY CENTER FOR AUTISM CS</t>
  </si>
  <si>
    <t>310400860919</t>
  </si>
  <si>
    <t>DREAM CS</t>
  </si>
  <si>
    <t>310400860922</t>
  </si>
  <si>
    <t>HARLEM SUCCESS ACAD CS 3</t>
  </si>
  <si>
    <t>310400860993</t>
  </si>
  <si>
    <t>ACHIEVEMENT FIRST ASPIRE CS</t>
  </si>
  <si>
    <t>310400860995</t>
  </si>
  <si>
    <t>EAST HARLEM SCHOLARS ACADEMY CS</t>
  </si>
  <si>
    <t>310400861046</t>
  </si>
  <si>
    <t>EAST HARLEM SCHOLARS ACADEMY CS 2</t>
  </si>
  <si>
    <t>310500860848</t>
  </si>
  <si>
    <t>HARLEM VILLAGE ACAD CS</t>
  </si>
  <si>
    <t>310500860858</t>
  </si>
  <si>
    <t>KIPP S.T.A.R.</t>
  </si>
  <si>
    <t>310500860864</t>
  </si>
  <si>
    <t>HARLEM CHILDREN'S ZONE PROM ACAD 1</t>
  </si>
  <si>
    <t>310500860883</t>
  </si>
  <si>
    <t>KIPP INFINITY CS</t>
  </si>
  <si>
    <t>310500860886</t>
  </si>
  <si>
    <t>HARLEM CHILDREN'S ZONE PROM ACAD 2</t>
  </si>
  <si>
    <t>310500860894</t>
  </si>
  <si>
    <t>DEMOCRACY PREP CS</t>
  </si>
  <si>
    <t>310500860921</t>
  </si>
  <si>
    <t>HARLEM SUCCESS ACAD CS 2</t>
  </si>
  <si>
    <t>310500860928</t>
  </si>
  <si>
    <t>ST HOPE LEADERSHIP ACADEMY CS</t>
  </si>
  <si>
    <t>310500860963</t>
  </si>
  <si>
    <t>NEW YORK FRENCH-AMERICAN CS</t>
  </si>
  <si>
    <t>310500860979</t>
  </si>
  <si>
    <t>HARLEM SUCCESS ACAD CS 5</t>
  </si>
  <si>
    <t>310500860989</t>
  </si>
  <si>
    <t>DEMOCRACY PREP HARLEM CS</t>
  </si>
  <si>
    <t>310500861001</t>
  </si>
  <si>
    <t>DEMOCRACY PREP ENDURANCE CS</t>
  </si>
  <si>
    <t>310500861015</t>
  </si>
  <si>
    <t>NEIGHBORHOOD CS OF HARLEM</t>
  </si>
  <si>
    <t>310600860887</t>
  </si>
  <si>
    <t>NEW HEIGHTS ACADEMY CS</t>
  </si>
  <si>
    <t>310600860929</t>
  </si>
  <si>
    <t>THE EQUITY PROJECT CS</t>
  </si>
  <si>
    <t>310600860966</t>
  </si>
  <si>
    <t>INWOOD ACADEMY FOR LEADERSHIP CS</t>
  </si>
  <si>
    <t>310600861012</t>
  </si>
  <si>
    <t>GLOBAL COMMUNITY CS</t>
  </si>
  <si>
    <t>310600861013</t>
  </si>
  <si>
    <t>KIPP NYC WASHINGTON HGTS CS</t>
  </si>
  <si>
    <t>320000010000</t>
  </si>
  <si>
    <t>BRONX</t>
  </si>
  <si>
    <t>320700860703</t>
  </si>
  <si>
    <t>HEKETI COMMUNITY CS</t>
  </si>
  <si>
    <t>320700860704</t>
  </si>
  <si>
    <t>NEW VISIONS CHARTER HS - HUMANITIES</t>
  </si>
  <si>
    <t>320700860820</t>
  </si>
  <si>
    <t>KIPP ACADEMY CS</t>
  </si>
  <si>
    <t>320700860852</t>
  </si>
  <si>
    <t>BRONX CS FOR CHILDREN</t>
  </si>
  <si>
    <t>320700860889</t>
  </si>
  <si>
    <t>SOUTH BRONX CS FOR INT'L CULTURES &amp; ARTS</t>
  </si>
  <si>
    <t>320700860915</t>
  </si>
  <si>
    <t>BRONX GLOBAL LEARNING INSTITUTE CS</t>
  </si>
  <si>
    <t>320700860920</t>
  </si>
  <si>
    <t>GREEN DOT NEW YORK CS</t>
  </si>
  <si>
    <t>320700860925</t>
  </si>
  <si>
    <t>MOTT HAVEN CS</t>
  </si>
  <si>
    <t>320700860926</t>
  </si>
  <si>
    <t>NYC CHARTER HS FOR ARCH, ENG &amp; CONSTR INDUS</t>
  </si>
  <si>
    <t>320700860957</t>
  </si>
  <si>
    <t>ACADEMIC LEADERSHIP CS</t>
  </si>
  <si>
    <t>320700860981</t>
  </si>
  <si>
    <t>BRONX SUCCESS ACADEMY CS 1</t>
  </si>
  <si>
    <t>320700861005</t>
  </si>
  <si>
    <t>NYC MONTESSORI CS</t>
  </si>
  <si>
    <t>320700861014</t>
  </si>
  <si>
    <t>BRILLA COLLEGE PREP PUBLIC CS</t>
  </si>
  <si>
    <t>320700861018</t>
  </si>
  <si>
    <t>NEW VISIONS CHARTER HS - HUMANITIES 2</t>
  </si>
  <si>
    <t>320800860846</t>
  </si>
  <si>
    <t>BRONX CS FOR THE ARTS</t>
  </si>
  <si>
    <t>320800860870</t>
  </si>
  <si>
    <t>BRONX LIGHTHOUSE CS</t>
  </si>
  <si>
    <t>320800860903</t>
  </si>
  <si>
    <t>HYDE LEADERSHIP CS</t>
  </si>
  <si>
    <t>320800860940</t>
  </si>
  <si>
    <t>GIRLS PREP CS BRONX</t>
  </si>
  <si>
    <t>320800860962</t>
  </si>
  <si>
    <t>METROPOLITAN LIGHTHOUSE CS</t>
  </si>
  <si>
    <t>320800861017</t>
  </si>
  <si>
    <t>NEW VISIONS CHARTER HS - MATH &amp; SCI 2</t>
  </si>
  <si>
    <t>320800861044</t>
  </si>
  <si>
    <t>SUCCESS ACADEMY CS MANHATTAN 3</t>
  </si>
  <si>
    <t>320900860823</t>
  </si>
  <si>
    <t>HARRIET TUBMAN CS</t>
  </si>
  <si>
    <t>320900860835</t>
  </si>
  <si>
    <t>ICAHN CS 1</t>
  </si>
  <si>
    <t>320900860839</t>
  </si>
  <si>
    <t>FAMILY LIFE ACADEMY CS</t>
  </si>
  <si>
    <t>320900860872</t>
  </si>
  <si>
    <t>GRAND CONCOURSE CS</t>
  </si>
  <si>
    <t>320900860907</t>
  </si>
  <si>
    <t>BRONX PREP CS</t>
  </si>
  <si>
    <t>320900860913</t>
  </si>
  <si>
    <t>BRONX ACADEMY OF PROMISE CS</t>
  </si>
  <si>
    <t>320900860917</t>
  </si>
  <si>
    <t>ICAHN CS 3</t>
  </si>
  <si>
    <t>320900860980</t>
  </si>
  <si>
    <t>BRONX SUCCESS ACADEMY CS 2</t>
  </si>
  <si>
    <t>320900860982</t>
  </si>
  <si>
    <t>ICAHN CS 5</t>
  </si>
  <si>
    <t>320900861004</t>
  </si>
  <si>
    <t>MOTT HALL CS</t>
  </si>
  <si>
    <t>320900861028</t>
  </si>
  <si>
    <t>FAMILY LIFE ACADEMY CS 2</t>
  </si>
  <si>
    <t>320900861029</t>
  </si>
  <si>
    <t>ICAHN CS 6</t>
  </si>
  <si>
    <t>320900861030</t>
  </si>
  <si>
    <t>ICAHN CS 7</t>
  </si>
  <si>
    <t>321000860904</t>
  </si>
  <si>
    <t>INTERNATIONAL LEADERSHIP CS</t>
  </si>
  <si>
    <t>321000860914</t>
  </si>
  <si>
    <t>BRONX COMMUNITY CS</t>
  </si>
  <si>
    <t>321000860999</t>
  </si>
  <si>
    <t>NEW VISIONS CHARTER HS - MATH &amp; SCI</t>
  </si>
  <si>
    <t>321000861032</t>
  </si>
  <si>
    <t>TECH INTERNATIONAL CS</t>
  </si>
  <si>
    <t>321100860855</t>
  </si>
  <si>
    <t>BRONX CS FOR BETTER LEARNING</t>
  </si>
  <si>
    <t>321100860859</t>
  </si>
  <si>
    <t>BRONX CS FOR EXCELLENCE</t>
  </si>
  <si>
    <t>321100860909</t>
  </si>
  <si>
    <t>ICAHN CS 2</t>
  </si>
  <si>
    <t>321100860956</t>
  </si>
  <si>
    <t>EQUALITY CS</t>
  </si>
  <si>
    <t>321200860898</t>
  </si>
  <si>
    <t>SOUTH BRONX CLASSICAL CS</t>
  </si>
  <si>
    <t>321200860948</t>
  </si>
  <si>
    <t>ICAHN CS 4</t>
  </si>
  <si>
    <t>321200860965</t>
  </si>
  <si>
    <t>DR RICHARD IZQUIERDO HEALTH &amp; SCIENCE CS</t>
  </si>
  <si>
    <t>321200861010</t>
  </si>
  <si>
    <t>ROADS CS 2</t>
  </si>
  <si>
    <t>321200861026</t>
  </si>
  <si>
    <t>CHILDREN'S AID COLLEGE PREP CS</t>
  </si>
  <si>
    <t>321200861035</t>
  </si>
  <si>
    <t>SOUTH BRONX CLASSICAL CS 2</t>
  </si>
  <si>
    <t>330000010000</t>
  </si>
  <si>
    <t>KINGS COUNTY</t>
  </si>
  <si>
    <t>331300860810</t>
  </si>
  <si>
    <t>COMMUNITY PARTNERSHIP CS</t>
  </si>
  <si>
    <t>331300860893</t>
  </si>
  <si>
    <t>COMMUNITY ROOTS CS</t>
  </si>
  <si>
    <t>331300860901</t>
  </si>
  <si>
    <t>LEADERSHIP PREP BED STUY CS</t>
  </si>
  <si>
    <t>331300860902</t>
  </si>
  <si>
    <t>ACHIEVEMENT FIRST ENDEAVOR CS</t>
  </si>
  <si>
    <t>331300861006</t>
  </si>
  <si>
    <t>URBAN DOVE CS</t>
  </si>
  <si>
    <t>331300861039</t>
  </si>
  <si>
    <t>SUCCESS ACADEMY CS BROOKLYN 5</t>
  </si>
  <si>
    <t>331300861051</t>
  </si>
  <si>
    <t>NEW VISIONS CHARTER HS - HUMANITIES 3</t>
  </si>
  <si>
    <t>331300861053</t>
  </si>
  <si>
    <t>NEW VISIONS CHARTER HS - MATH &amp; SCI 3</t>
  </si>
  <si>
    <t>331300861056</t>
  </si>
  <si>
    <t>UNITY PREP CS OF BROOKLYN</t>
  </si>
  <si>
    <t>331400860809</t>
  </si>
  <si>
    <t>BROOKLYN CHARTER SCHOOL</t>
  </si>
  <si>
    <t>331400860825</t>
  </si>
  <si>
    <t>BEGINNING WITH CHILDREN CS</t>
  </si>
  <si>
    <t>331400860865</t>
  </si>
  <si>
    <t>WILLIAMSBURG CHARTER HS</t>
  </si>
  <si>
    <t>331400860885</t>
  </si>
  <si>
    <t>WILLIAMSBURG COLLEGIATE CS</t>
  </si>
  <si>
    <t>331400860930</t>
  </si>
  <si>
    <t>ETHICAL COMMUNITY CS</t>
  </si>
  <si>
    <t>331400860945</t>
  </si>
  <si>
    <t>BELIEVE NORTHSIDE CHARTER HS</t>
  </si>
  <si>
    <t>331400861007</t>
  </si>
  <si>
    <t>SUCCESS ACADEMY CS - BED-STUY 1</t>
  </si>
  <si>
    <t>331400861021</t>
  </si>
  <si>
    <t>BEGINNING WITH CHILDREN 2 CS</t>
  </si>
  <si>
    <t>331400861022</t>
  </si>
  <si>
    <t>SUCCESS ACADEMY CS - BED-STUY 2</t>
  </si>
  <si>
    <t>331400861024</t>
  </si>
  <si>
    <t>SUCCESS ACADEMY CS - WILLIAMSBURG</t>
  </si>
  <si>
    <t>331400861036</t>
  </si>
  <si>
    <t>CITIZENS OF THE WORLD CS</t>
  </si>
  <si>
    <t>331400861037</t>
  </si>
  <si>
    <t>CITIZENS OF THE WORLD CS 2</t>
  </si>
  <si>
    <t>331500860878</t>
  </si>
  <si>
    <t>HELLENIC CLASSICAL CS</t>
  </si>
  <si>
    <t>331500860927</t>
  </si>
  <si>
    <t>PAVE CS</t>
  </si>
  <si>
    <t>331500860935</t>
  </si>
  <si>
    <t>BROOKLYN PROSPECTS CS</t>
  </si>
  <si>
    <t>331500860953</t>
  </si>
  <si>
    <t>SUMMIT ACADEMY CS</t>
  </si>
  <si>
    <t>331500861011</t>
  </si>
  <si>
    <t>BROOKLYN URBAN GARDEN CS</t>
  </si>
  <si>
    <t>331500861016</t>
  </si>
  <si>
    <t>NEW DAWN CHARTER HS</t>
  </si>
  <si>
    <t>331500861023</t>
  </si>
  <si>
    <t>SUCCESS ACADEMY CS COBB HILL</t>
  </si>
  <si>
    <t>331600860847</t>
  </si>
  <si>
    <t>BROOKLYN EXCELSIOR CS</t>
  </si>
  <si>
    <t>331600860860</t>
  </si>
  <si>
    <t>EXCELLENCE BOYS CS OF BEDFORD STUYVESANT</t>
  </si>
  <si>
    <t>331600860918</t>
  </si>
  <si>
    <t>BED-STUY COLLEGIATE CS</t>
  </si>
  <si>
    <t>331600860924</t>
  </si>
  <si>
    <t>LA CIMA CS</t>
  </si>
  <si>
    <t>331600860933</t>
  </si>
  <si>
    <t>ACHIEVEMENT FIRST APOLLO CS</t>
  </si>
  <si>
    <t>331600860938</t>
  </si>
  <si>
    <t>EXCELLENCE GIRLS CS</t>
  </si>
  <si>
    <t>331600860971</t>
  </si>
  <si>
    <t>BED-STUY NEW BEGINNINGS CS</t>
  </si>
  <si>
    <t>331600861003</t>
  </si>
  <si>
    <t>LAUNCH EXPEDITIONARY LEARNING CS</t>
  </si>
  <si>
    <t>331700860841</t>
  </si>
  <si>
    <t>EXPLORE CS</t>
  </si>
  <si>
    <t>331700860879</t>
  </si>
  <si>
    <t>ACHIEVEMENT FIRST CROWN CS</t>
  </si>
  <si>
    <t>331700860882</t>
  </si>
  <si>
    <t>KIPP ALWAYS MENTALLY PREPARED CS</t>
  </si>
  <si>
    <t>331700860943</t>
  </si>
  <si>
    <t>LEADERSHIP PREP CS 4</t>
  </si>
  <si>
    <t>331700860950</t>
  </si>
  <si>
    <t>EXPLORE EMPOWER CS</t>
  </si>
  <si>
    <t>331700860951</t>
  </si>
  <si>
    <t>FAHARI ACADEMY CS</t>
  </si>
  <si>
    <t>331700860967</t>
  </si>
  <si>
    <t>LEFFERTS GARDENS CS</t>
  </si>
  <si>
    <t>331700860975</t>
  </si>
  <si>
    <t>TEACHING FIRMS OF AMERICA CS</t>
  </si>
  <si>
    <t>331700861027</t>
  </si>
  <si>
    <t>EXPLORE EXCEED CS</t>
  </si>
  <si>
    <t>331700861040</t>
  </si>
  <si>
    <t>SUCCESS ACADEMY CS BROOKLYN 6</t>
  </si>
  <si>
    <t>331700861041</t>
  </si>
  <si>
    <t>SUCCESS ACADEMY CS BROOKLYN 7</t>
  </si>
  <si>
    <t>331800860702</t>
  </si>
  <si>
    <t>EXPLORE EXCEL CS</t>
  </si>
  <si>
    <t>331800860908</t>
  </si>
  <si>
    <t>KINGS COLLEGIATE CS</t>
  </si>
  <si>
    <t>331800860916</t>
  </si>
  <si>
    <t>BROOKLYN ASCEND CS</t>
  </si>
  <si>
    <t>331800860983</t>
  </si>
  <si>
    <t>NEW HOPE ACADEMY CS</t>
  </si>
  <si>
    <t>331800860988</t>
  </si>
  <si>
    <t>CULTURAL ARTS ACADEMY CS</t>
  </si>
  <si>
    <t>331800861033</t>
  </si>
  <si>
    <t>CANARSIE ASCEND CS</t>
  </si>
  <si>
    <t>331900860880</t>
  </si>
  <si>
    <t>ACHIEVEMENT FIRST EAST NY CS</t>
  </si>
  <si>
    <t>331900860891</t>
  </si>
  <si>
    <t>UFT ELEMENTARY CS</t>
  </si>
  <si>
    <t>331900860958</t>
  </si>
  <si>
    <t>BROOKLYN SCHOLARS CS</t>
  </si>
  <si>
    <t>331900860972</t>
  </si>
  <si>
    <t>HYDE LEADERSHIP CS BROOKLYN</t>
  </si>
  <si>
    <t>331900860973</t>
  </si>
  <si>
    <t>IMAGINE ME LEADERSHIP CS</t>
  </si>
  <si>
    <t>331900860997</t>
  </si>
  <si>
    <t>INVICTUS PREP CS</t>
  </si>
  <si>
    <t>331900861057</t>
  </si>
  <si>
    <t>NEW AMERICAN ACADEMY CS</t>
  </si>
  <si>
    <t>332100860949</t>
  </si>
  <si>
    <t>CONEY ISLAND PREP PUBLIC CS</t>
  </si>
  <si>
    <t>332100860978</t>
  </si>
  <si>
    <t>BROOKLYN DREAMS CS</t>
  </si>
  <si>
    <t>332200860955</t>
  </si>
  <si>
    <t>HEBREW LANGUAGE ACADEMY CS</t>
  </si>
  <si>
    <t>332300860906</t>
  </si>
  <si>
    <t>ACHIEVEMENT FIRST BUSHWICK CS</t>
  </si>
  <si>
    <t>332300860912</t>
  </si>
  <si>
    <t>ACHIEVEMENT FIRST BROWNSVILLE CS</t>
  </si>
  <si>
    <t>332300860936</t>
  </si>
  <si>
    <t>OCEAN HILL COLLEGIATE CS</t>
  </si>
  <si>
    <t>332300860937</t>
  </si>
  <si>
    <t>BROOKLYN EAST COLLEGIATE CS</t>
  </si>
  <si>
    <t>332300860939</t>
  </si>
  <si>
    <t>BROWNSVILLE COLLEGIATE CS</t>
  </si>
  <si>
    <t>332300860941</t>
  </si>
  <si>
    <t>LEADERSHIP PREP OCEAN HILL CS</t>
  </si>
  <si>
    <t>332300860942</t>
  </si>
  <si>
    <t>LEADERSHIP PREP BROWNSVILLE CS</t>
  </si>
  <si>
    <t>332300860954</t>
  </si>
  <si>
    <t>BROWNSVILLE ASCEND CS</t>
  </si>
  <si>
    <t>332300861007</t>
  </si>
  <si>
    <t>ROADS CS 1</t>
  </si>
  <si>
    <t>333200860987</t>
  </si>
  <si>
    <t>BUSHWICK ASCEND CS</t>
  </si>
  <si>
    <t>333200861059</t>
  </si>
  <si>
    <t>MATH, ENGINEERING &amp; SCI ACADEMY CHS</t>
  </si>
  <si>
    <t>340000010000</t>
  </si>
  <si>
    <t>Queens County</t>
  </si>
  <si>
    <t>342400861025</t>
  </si>
  <si>
    <t>CENTRAL QUEENS ACADEMY CS</t>
  </si>
  <si>
    <t>342700860869</t>
  </si>
  <si>
    <t>PENINSULA PREP ACADEMY CS</t>
  </si>
  <si>
    <t>342700860990</t>
  </si>
  <si>
    <t>CHALLENGE PREP CS</t>
  </si>
  <si>
    <t>342800860969</t>
  </si>
  <si>
    <t>ROCHDALE EARLY ADVANTAGE CS</t>
  </si>
  <si>
    <t>342900860821</t>
  </si>
  <si>
    <t>MERRICK ACADEMY CS</t>
  </si>
  <si>
    <t>342900860974</t>
  </si>
  <si>
    <t>RIVERTON STREET CS</t>
  </si>
  <si>
    <t>343000860822</t>
  </si>
  <si>
    <t>RENAISSANCE CS</t>
  </si>
  <si>
    <t>343000860836</t>
  </si>
  <si>
    <t>OUR WORLD NEIGHBORHOOD CS</t>
  </si>
  <si>
    <t>343000860932</t>
  </si>
  <si>
    <t>VOICE CS</t>
  </si>
  <si>
    <t>343000860952</t>
  </si>
  <si>
    <t>GROWING UP GREEN CS</t>
  </si>
  <si>
    <t>343000860968</t>
  </si>
  <si>
    <t>RENAISSANCE CHARTER HS - INNOVATION</t>
  </si>
  <si>
    <t>343000860998</t>
  </si>
  <si>
    <t>ACADEMY OF THE CITY CS</t>
  </si>
  <si>
    <t>350000010000</t>
  </si>
  <si>
    <t>RICHMOND</t>
  </si>
  <si>
    <t>353100860959</t>
  </si>
  <si>
    <t>JOHN W LAVELLE PREP CS</t>
  </si>
  <si>
    <t>353100860964</t>
  </si>
  <si>
    <t>STATEN ISLAND COMMUNITY CS</t>
  </si>
  <si>
    <t>353100860984</t>
  </si>
  <si>
    <t>NEW WORLD PREP CS</t>
  </si>
  <si>
    <t>400301060000</t>
  </si>
  <si>
    <t>LEWISTON-PORTER CSD</t>
  </si>
  <si>
    <t>400400010000</t>
  </si>
  <si>
    <t>LOCKPORT CITY SD</t>
  </si>
  <si>
    <t>400601060000</t>
  </si>
  <si>
    <t>NEWFANE CSD</t>
  </si>
  <si>
    <t>400701060000</t>
  </si>
  <si>
    <t>NIAGARA-WHEATFIELD CSD</t>
  </si>
  <si>
    <t>400701860890</t>
  </si>
  <si>
    <t>NIAGARA CS</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</si>
  <si>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</si>
  <si>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</si>
  <si>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</si>
  <si>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</si>
  <si>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</si>
  <si>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</si>
  <si>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</si>
  <si>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</si>
  <si>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</si>
  <si>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</si>
  <si>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</si>
  <si>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</si>
  <si>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</si>
  <si>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</si>
  <si>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</si>
  <si>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</si>
  <si>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</si>
  <si>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</si>
  <si>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411501060000</t>
  </si>
  <si>
    <t>NEW HARTFORD CSD</t>
  </si>
  <si>
    <t>411504020000</t>
  </si>
  <si>
    <t>NY MILLS UFSD</t>
  </si>
  <si>
    <t>411603040000</t>
  </si>
  <si>
    <t>SAUQUOIT VALLEY CSD</t>
  </si>
  <si>
    <t>411701040000</t>
  </si>
  <si>
    <t>REMSEN CSD</t>
  </si>
  <si>
    <t>411800010000</t>
  </si>
  <si>
    <t>ROME CITY SD</t>
  </si>
  <si>
    <t>411902040000</t>
  </si>
  <si>
    <t>WATERVILLE CSD</t>
  </si>
  <si>
    <t>412000050000</t>
  </si>
  <si>
    <t>SHERRILL CITY SD</t>
  </si>
  <si>
    <t>412201060000</t>
  </si>
  <si>
    <t>HOLLAND PATENT CSD</t>
  </si>
  <si>
    <t>412300010000</t>
  </si>
  <si>
    <t>UTICA CITY SD</t>
  </si>
  <si>
    <t>412300861058</t>
  </si>
  <si>
    <t>UTICA ACADEMY OF SCIENCE CS</t>
  </si>
  <si>
    <t>412801040000</t>
  </si>
  <si>
    <t>WESTMORELAND CSD</t>
  </si>
  <si>
    <t>412901040000</t>
  </si>
  <si>
    <t>ORISKANY CSD</t>
  </si>
  <si>
    <t>412902060000</t>
  </si>
  <si>
    <t>WHITESBORO CSD</t>
  </si>
  <si>
    <t>420101060000</t>
  </si>
  <si>
    <t>WEST GENESEE CSD</t>
  </si>
  <si>
    <t>420303060000</t>
  </si>
  <si>
    <t>NORTH SYRACUSE CSD</t>
  </si>
  <si>
    <t>420401060000</t>
  </si>
  <si>
    <t>EAST SYRACUSE-MINOA CSD</t>
  </si>
  <si>
    <t>420411060000</t>
  </si>
  <si>
    <t>JAMESVILLE-DEWITT CSD</t>
  </si>
  <si>
    <t>420501060000</t>
  </si>
  <si>
    <t>JORDAN-ELBRIDGE CSD</t>
  </si>
  <si>
    <t>420601040000</t>
  </si>
  <si>
    <t>FABIUS-POMPEY CSD</t>
  </si>
  <si>
    <t>420701060000</t>
  </si>
  <si>
    <t>WESTHILL CSD</t>
  </si>
  <si>
    <t>420702030000</t>
  </si>
  <si>
    <t>SOLVAY UFSD</t>
  </si>
  <si>
    <t>420807040000</t>
  </si>
  <si>
    <t>LA FAYETTE CSD</t>
  </si>
  <si>
    <t>420901060000</t>
  </si>
  <si>
    <t>BALDWINSVILLE CSD</t>
  </si>
  <si>
    <t>421001060000</t>
  </si>
  <si>
    <t>FAYETTEVILLE-MANLIUS CS</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</si>
  <si>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</si>
  <si>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</si>
  <si>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</si>
  <si>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</si>
  <si>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</si>
  <si>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</si>
  <si>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</si>
  <si>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</si>
  <si>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</si>
  <si>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</si>
  <si>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</si>
  <si>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</si>
  <si>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</si>
  <si>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CS</t>
  </si>
  <si>
    <t>421800860854</t>
  </si>
  <si>
    <t>SYRACUSE ACADEMY OF SCIENCE CS</t>
  </si>
  <si>
    <t>421902040000</t>
  </si>
  <si>
    <t>TULLY CSD</t>
  </si>
  <si>
    <t>430300050000</t>
  </si>
  <si>
    <t>CANANDAIGUA CITY SD</t>
  </si>
  <si>
    <t>430501040000</t>
  </si>
  <si>
    <t>EAST BLOOMFIELD CSD</t>
  </si>
  <si>
    <t>430700010000</t>
  </si>
  <si>
    <t>GENEVA CITY SD</t>
  </si>
  <si>
    <t>430901060000</t>
  </si>
  <si>
    <t>GORHAM-MIDDLESEX CSD (M</t>
  </si>
  <si>
    <t>431101040000</t>
  </si>
  <si>
    <t>MANCHESTER-SHORTSVILLE</t>
  </si>
  <si>
    <t>431201040000</t>
  </si>
  <si>
    <t>NAPLES CSD</t>
  </si>
  <si>
    <t>431301060000</t>
  </si>
  <si>
    <t>PHELPS-CLIFTON SPRINGS</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</si>
  <si>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</si>
  <si>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</si>
  <si>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</si>
  <si>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</si>
  <si>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</si>
  <si>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</si>
  <si>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</si>
  <si>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</si>
  <si>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</si>
  <si>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</si>
  <si>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</si>
  <si>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</si>
  <si>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</si>
  <si>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</si>
  <si>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</si>
  <si>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</si>
  <si>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</si>
  <si>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</si>
  <si>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</si>
  <si>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</si>
  <si>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</si>
  <si>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</si>
  <si>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441202020000</t>
  </si>
  <si>
    <t>KIRYAS JOEL VILLAGE UFS</t>
  </si>
  <si>
    <t>441301060000</t>
  </si>
  <si>
    <t>VALLEY CSD (MONTGOMERY)</t>
  </si>
  <si>
    <t>441600010000</t>
  </si>
  <si>
    <t>NEWBURGH CITY SD</t>
  </si>
  <si>
    <t>441600861060</t>
  </si>
  <si>
    <t>NEWBURGH PREP CHS</t>
  </si>
  <si>
    <t>441800050000</t>
  </si>
  <si>
    <t>PORT JERVIS CITY SD</t>
  </si>
  <si>
    <t>441903020000</t>
  </si>
  <si>
    <t>TUXEDO UFSD</t>
  </si>
  <si>
    <t>442101060000</t>
  </si>
  <si>
    <t>WARWICK VALLEY CSD</t>
  </si>
  <si>
    <t>442111020000</t>
  </si>
  <si>
    <t>GREENWOOD LAKE UFSD</t>
  </si>
  <si>
    <t>442115020000</t>
  </si>
  <si>
    <t>FLORIDA UFSD</t>
  </si>
  <si>
    <t>450101060000</t>
  </si>
  <si>
    <t>ALBION CSD</t>
  </si>
  <si>
    <t>450607040000</t>
  </si>
  <si>
    <t>KENDALL CSD</t>
  </si>
  <si>
    <t>450704040000</t>
  </si>
  <si>
    <t>HOLLEY CSD</t>
  </si>
  <si>
    <t>450801060000</t>
  </si>
  <si>
    <t>MEDINA CSD</t>
  </si>
  <si>
    <t>451001040000</t>
  </si>
  <si>
    <t>LYNDONVILLE CSD</t>
  </si>
  <si>
    <t>460102040000</t>
  </si>
  <si>
    <t>ALTMAR PARISH-WILLIAMST</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</si>
  <si>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</si>
  <si>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</si>
  <si>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</si>
  <si>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</si>
  <si>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</si>
  <si>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</si>
  <si>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</si>
  <si>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</si>
  <si>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</si>
  <si>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</si>
  <si>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</si>
  <si>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</si>
  <si>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</si>
  <si>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</si>
  <si>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</si>
  <si>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</si>
  <si>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</si>
  <si>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t>
  </si>
  <si>
    <t>470501040000</t>
  </si>
  <si>
    <t>EDMESTON CSD</t>
  </si>
  <si>
    <t>470801040000</t>
  </si>
  <si>
    <t>LAURENS CSD</t>
  </si>
  <si>
    <t>470901040000</t>
  </si>
  <si>
    <t>SCHENEVUS CSD</t>
  </si>
  <si>
    <t>471101040000</t>
  </si>
  <si>
    <t>MILFORD CSD</t>
  </si>
  <si>
    <t>471201040000</t>
  </si>
  <si>
    <t>MORRIS CSD</t>
  </si>
  <si>
    <t>471400010000</t>
  </si>
  <si>
    <t>ONEONTA CITY SD</t>
  </si>
  <si>
    <t>471601040000</t>
  </si>
  <si>
    <t>OTEGO-UNADILLA CSD</t>
  </si>
  <si>
    <t>471701040000</t>
  </si>
  <si>
    <t>COOPERSTOWN CSD</t>
  </si>
  <si>
    <t>472001040000</t>
  </si>
  <si>
    <t>RICHFIELD SPRINGS CSD</t>
  </si>
  <si>
    <t>472202040000</t>
  </si>
  <si>
    <t>CHERRY VALLEY-SPRINGFIE</t>
  </si>
  <si>
    <t>472506040000</t>
  </si>
  <si>
    <t>WORCESTER CSD</t>
  </si>
  <si>
    <t>480101060000</t>
  </si>
  <si>
    <t>MAHOPAC CSD</t>
  </si>
  <si>
    <t>480102060000</t>
  </si>
  <si>
    <t>CARMEL CSD</t>
  </si>
  <si>
    <t>480401040000</t>
  </si>
  <si>
    <t>HALDANE CSD</t>
  </si>
  <si>
    <t>480404020000</t>
  </si>
  <si>
    <t>GARRISON UFSD</t>
  </si>
  <si>
    <t>480503040000</t>
  </si>
  <si>
    <t>PUTNAM VALLEY CSD</t>
  </si>
  <si>
    <t>480601060000</t>
  </si>
  <si>
    <t>BREWSTER CSD</t>
  </si>
  <si>
    <t>490101040000</t>
  </si>
  <si>
    <t>BERLIN CSD</t>
  </si>
  <si>
    <t>490202040000</t>
  </si>
  <si>
    <t>BRUNSWICK CSD (BRITTONK</t>
  </si>
  <si>
    <t>490301060000</t>
  </si>
  <si>
    <t>EAST GREENBUSH CSD</t>
  </si>
  <si>
    <t>490501060000</t>
  </si>
  <si>
    <t>HOOSICK FALLS CSD</t>
  </si>
  <si>
    <t>490601060000</t>
  </si>
  <si>
    <t>LANSINGBURGH CSD</t>
  </si>
  <si>
    <t>490801080000</t>
  </si>
  <si>
    <t>NORTH GREENBUSH COMN SD</t>
  </si>
  <si>
    <t>490804020000</t>
  </si>
  <si>
    <t>WYNANTSKILL UFSD</t>
  </si>
  <si>
    <t>491200010000</t>
  </si>
  <si>
    <t>RENSSELAER CITY SD</t>
  </si>
  <si>
    <t>491302060000</t>
  </si>
  <si>
    <t>AVERILL PARK CSD</t>
  </si>
  <si>
    <t>491401040000</t>
  </si>
  <si>
    <t>HOOSIC VALLEY CSD</t>
  </si>
  <si>
    <t>491501040000</t>
  </si>
  <si>
    <t>SCHODACK CSD</t>
  </si>
  <si>
    <t>491700010000</t>
  </si>
  <si>
    <t>TROY CITY SD</t>
  </si>
  <si>
    <t>491700860034</t>
  </si>
  <si>
    <t>ARK COMMUNITY CS</t>
  </si>
  <si>
    <t>491700860931</t>
  </si>
  <si>
    <t>TRUE NORTH TROY PREP CS</t>
  </si>
  <si>
    <t>500101060000</t>
  </si>
  <si>
    <t>CLARKSTOWN CSD</t>
  </si>
  <si>
    <t>500108030000</t>
  </si>
  <si>
    <t>NANUET UFSD</t>
  </si>
  <si>
    <t>500201060000</t>
  </si>
  <si>
    <t>HAVERSTRAW-STONY POINT</t>
  </si>
  <si>
    <t>500301060000</t>
  </si>
  <si>
    <t>SOUTH ORANGETOWN CSD</t>
  </si>
  <si>
    <t>500304030000</t>
  </si>
  <si>
    <t>NYACK UFSD</t>
  </si>
  <si>
    <t>500308030000</t>
  </si>
  <si>
    <t>PEARL RIVER UFSD</t>
  </si>
  <si>
    <t>500401060000</t>
  </si>
  <si>
    <t>RAMAPO CSD (SUFFERN)</t>
  </si>
  <si>
    <t>500402060000</t>
  </si>
  <si>
    <t>EAST RAMAPO CSD (SPRING</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</si>
  <si>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</si>
  <si>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</si>
  <si>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</si>
  <si>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</si>
  <si>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</si>
  <si>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</si>
  <si>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</si>
  <si>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</si>
  <si>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</si>
  <si>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</si>
  <si>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</si>
  <si>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</si>
  <si>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</si>
  <si>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</si>
  <si>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</si>
  <si>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</si>
  <si>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</si>
  <si>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</si>
  <si>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</si>
  <si>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</si>
  <si>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</si>
  <si>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</si>
  <si>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</si>
  <si>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</si>
  <si>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</si>
  <si>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</si>
  <si>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</si>
  <si>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</si>
  <si>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</si>
  <si>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t>
  </si>
  <si>
    <t>512902060000</t>
  </si>
  <si>
    <t>POTSDAM CSD</t>
  </si>
  <si>
    <t>513102040000</t>
  </si>
  <si>
    <t>EDWARDS-KNOX CSD</t>
  </si>
  <si>
    <t>520101060000</t>
  </si>
  <si>
    <t>BURNT HILLS-BALLSTON LA</t>
  </si>
  <si>
    <t>520302060000</t>
  </si>
  <si>
    <t>SHENENDEHOWA CSD</t>
  </si>
  <si>
    <t>520401040000</t>
  </si>
  <si>
    <t>CORINTH CSD</t>
  </si>
  <si>
    <t>520601080000</t>
  </si>
  <si>
    <t>EDINBURG COMN 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</si>
  <si>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</si>
  <si>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</si>
  <si>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</si>
  <si>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</si>
  <si>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</si>
  <si>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</si>
  <si>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</si>
  <si>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</si>
  <si>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</si>
  <si>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</si>
  <si>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</si>
  <si>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t>
  </si>
  <si>
    <t>522001040000</t>
  </si>
  <si>
    <t>STILLWATER CSD</t>
  </si>
  <si>
    <t>522101030000</t>
  </si>
  <si>
    <t>WATERFORD-HALFMOON UFSD</t>
  </si>
  <si>
    <t>530101040000</t>
  </si>
  <si>
    <t>DUANESBURG CSD</t>
  </si>
  <si>
    <t>530202060000</t>
  </si>
  <si>
    <t>SCOTIA-GLENVILLE CSD</t>
  </si>
  <si>
    <t>530301060000</t>
  </si>
  <si>
    <t>NISKAYUNA CSD</t>
  </si>
  <si>
    <t>530501060000</t>
  </si>
  <si>
    <t>SCHALMONT CSD</t>
  </si>
  <si>
    <t>530515060000</t>
  </si>
  <si>
    <t>ROTTERDAM-MOHONASEN CSD</t>
  </si>
  <si>
    <t>530600010000</t>
  </si>
  <si>
    <t>SCHENECTADY CITY SD</t>
  </si>
  <si>
    <t>540801040000</t>
  </si>
  <si>
    <t>GILBOA-CONESVILLE CSD</t>
  </si>
  <si>
    <t>540901040000</t>
  </si>
  <si>
    <t>JEFFERSON CSD</t>
  </si>
  <si>
    <t>541001040000</t>
  </si>
  <si>
    <t>MIDDLEBURGH CSD</t>
  </si>
  <si>
    <t>541102060000</t>
  </si>
  <si>
    <t>COBLESKILL-RICHMONDVILL</t>
  </si>
  <si>
    <t>541201040000</t>
  </si>
  <si>
    <t>SCHOHARIE CSD</t>
  </si>
  <si>
    <t>541401040000</t>
  </si>
  <si>
    <t>SHARON SPRINGS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</si>
  <si>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</si>
  <si>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</si>
  <si>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</si>
  <si>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</si>
  <si>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</si>
  <si>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</si>
  <si>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</si>
  <si>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</si>
  <si>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</si>
  <si>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</si>
  <si>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</si>
  <si>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</si>
  <si>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</si>
  <si>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</si>
  <si>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</si>
  <si>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</si>
  <si>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</si>
  <si>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</si>
  <si>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570401040000</t>
  </si>
  <si>
    <t>BRADFORD CSD</t>
  </si>
  <si>
    <t>570603040000</t>
  </si>
  <si>
    <t>CAMPBELL-SAVONA CSD</t>
  </si>
  <si>
    <t>571000010000</t>
  </si>
  <si>
    <t>CORNING CITY SD</t>
  </si>
  <si>
    <t>571502060000</t>
  </si>
  <si>
    <t>CANISTEO-GREENWOOD CSD</t>
  </si>
  <si>
    <t>571800010000</t>
  </si>
  <si>
    <t>HORNELL CITY SD</t>
  </si>
  <si>
    <t>571901040000</t>
  </si>
  <si>
    <t>ARKPORT CSD</t>
  </si>
  <si>
    <t>572301040000</t>
  </si>
  <si>
    <t>PRATTSBURGH CSD</t>
  </si>
  <si>
    <t>572702040000</t>
  </si>
  <si>
    <t>JASPER-TROUPSBURG CSD</t>
  </si>
  <si>
    <t>572901040000</t>
  </si>
  <si>
    <t>HAMMONDSPORT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</si>
  <si>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</si>
  <si>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</si>
  <si>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</si>
  <si>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</si>
  <si>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</si>
  <si>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</si>
  <si>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</si>
  <si>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</si>
  <si>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</si>
  <si>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</si>
  <si>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</si>
  <si>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</si>
  <si>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</si>
  <si>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</si>
  <si>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</si>
  <si>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</si>
  <si>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</si>
  <si>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</si>
  <si>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</si>
  <si>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</si>
  <si>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</si>
  <si>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</si>
  <si>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</si>
  <si>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</si>
  <si>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</si>
  <si>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</si>
  <si>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</si>
  <si>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</si>
  <si>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</si>
  <si>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</si>
  <si>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</si>
  <si>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</si>
  <si>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</si>
  <si>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</si>
  <si>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</si>
  <si>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</si>
  <si>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</si>
  <si>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</si>
  <si>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</si>
  <si>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</si>
  <si>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</si>
  <si>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CTR MORICHES UFSD</t>
  </si>
  <si>
    <t>580234020000</t>
  </si>
  <si>
    <t>EAST MORICHES UFSD</t>
  </si>
  <si>
    <t>580235060000</t>
  </si>
  <si>
    <t>SOUTH COUNTRY CSD</t>
  </si>
  <si>
    <t>580301020000</t>
  </si>
  <si>
    <t>EAST HAMPTON UFSD</t>
  </si>
  <si>
    <t>580302080000</t>
  </si>
  <si>
    <t>WAINSCOTT COMN SD</t>
  </si>
  <si>
    <t>580302860027</t>
  </si>
  <si>
    <t>CDC HAMPTONS</t>
  </si>
  <si>
    <t>580303020000</t>
  </si>
  <si>
    <t>AMAGANSETT UFSD</t>
  </si>
  <si>
    <t>580304020000</t>
  </si>
  <si>
    <t>SPRINGS UFSD</t>
  </si>
  <si>
    <t>580305020000</t>
  </si>
  <si>
    <t>SAG HARBOR UFSD</t>
  </si>
  <si>
    <t>580306020000</t>
  </si>
  <si>
    <t>MONTAUK UFSD</t>
  </si>
  <si>
    <t>580401020000</t>
  </si>
  <si>
    <t>ELWOOD UFSD</t>
  </si>
  <si>
    <t>580402060000</t>
  </si>
  <si>
    <t>COLD SPRING HARBOR CSD</t>
  </si>
  <si>
    <t>580403030000</t>
  </si>
  <si>
    <t>HUNTINGTON UFSD</t>
  </si>
  <si>
    <t>580404030000</t>
  </si>
  <si>
    <t>NORTHPORT-EAST NORTHPOR</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</si>
  <si>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</si>
  <si>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</si>
  <si>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</si>
  <si>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</si>
  <si>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</si>
  <si>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</si>
  <si>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</si>
  <si>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</si>
  <si>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</si>
  <si>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</si>
  <si>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</si>
  <si>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</si>
  <si>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</si>
  <si>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</si>
  <si>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</si>
  <si>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</si>
  <si>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</si>
  <si>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</si>
  <si>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</si>
  <si>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</si>
  <si>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</si>
  <si>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</si>
  <si>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</si>
  <si>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</si>
  <si>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</si>
  <si>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</si>
  <si>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</si>
  <si>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</si>
  <si>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580514020000</t>
  </si>
  <si>
    <t>FIRE ISLAND UFSD</t>
  </si>
  <si>
    <t>580601040000</t>
  </si>
  <si>
    <t>SHOREHAM-WADING RIVER C</t>
  </si>
  <si>
    <t>580602040000</t>
  </si>
  <si>
    <t>RIVERHEAD CSD</t>
  </si>
  <si>
    <t>580602860032</t>
  </si>
  <si>
    <t>RIVERHEAD CS</t>
  </si>
  <si>
    <t>580603020000</t>
  </si>
  <si>
    <t>Little Flower UFSD</t>
  </si>
  <si>
    <t>580701020000</t>
  </si>
  <si>
    <t>SHELTER ISLAND UFSD</t>
  </si>
  <si>
    <t>580801060000</t>
  </si>
  <si>
    <t>SMITHTOWN CSD</t>
  </si>
  <si>
    <t>580805060000</t>
  </si>
  <si>
    <t>KINGS PARK CSD</t>
  </si>
  <si>
    <t>580901020000</t>
  </si>
  <si>
    <t>REMSENBURG-SPEONK UFSD</t>
  </si>
  <si>
    <t>580902020000</t>
  </si>
  <si>
    <t>WESTHAMPTON BEACH UFSD</t>
  </si>
  <si>
    <t>580903020000</t>
  </si>
  <si>
    <t>QUOGUE UFSD</t>
  </si>
  <si>
    <t>580905020000</t>
  </si>
  <si>
    <t>HAMPTON BAYS UFSD</t>
  </si>
  <si>
    <t>580906030000</t>
  </si>
  <si>
    <t>SOUTHAMPTON UFSD</t>
  </si>
  <si>
    <t>580909020000</t>
  </si>
  <si>
    <t>BRIDGEHAMPTON UFSD</t>
  </si>
  <si>
    <t>580910080000</t>
  </si>
  <si>
    <t>SAGAPONACK COMN SD</t>
  </si>
  <si>
    <t>580912060000</t>
  </si>
  <si>
    <t>EASTPORT-SOUTH MANOR CSD</t>
  </si>
  <si>
    <t>580913080000</t>
  </si>
  <si>
    <t>TUCKAHOE COMN SD</t>
  </si>
  <si>
    <t>580917020000</t>
  </si>
  <si>
    <t>EAST QUOGUE UFSD</t>
  </si>
  <si>
    <t>581002020000</t>
  </si>
  <si>
    <t>OYSTERPONDS UFSD</t>
  </si>
  <si>
    <t>581004020000</t>
  </si>
  <si>
    <t>FISHERS ISLAND UFSD</t>
  </si>
  <si>
    <t>581005020000</t>
  </si>
  <si>
    <t>SOUTHOLD UFSD</t>
  </si>
  <si>
    <t>581010020000</t>
  </si>
  <si>
    <t>GREENPORT UFSD</t>
  </si>
  <si>
    <t>581012020000</t>
  </si>
  <si>
    <t>MATTITUCK-CUTCHOGUE UFS</t>
  </si>
  <si>
    <t>581015080000</t>
  </si>
  <si>
    <t>NEW SUFFOLK COMN 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</si>
  <si>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</si>
  <si>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</si>
  <si>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</si>
  <si>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</si>
  <si>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</si>
  <si>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</si>
  <si>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</si>
  <si>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</si>
  <si>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</si>
  <si>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</si>
  <si>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</si>
  <si>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</si>
  <si>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</si>
  <si>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</si>
  <si>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</si>
  <si>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</si>
  <si>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</si>
  <si>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</si>
  <si>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</si>
  <si>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</si>
  <si>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</si>
  <si>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</si>
  <si>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</si>
  <si>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</si>
  <si>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</si>
  <si>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</si>
  <si>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600903040000</t>
  </si>
  <si>
    <t>TIOGA CSD</t>
  </si>
  <si>
    <t>610301060000</t>
  </si>
  <si>
    <t>DRYDEN CSD</t>
  </si>
  <si>
    <t>610327020000</t>
  </si>
  <si>
    <t>George Jr. Republic UFSD</t>
  </si>
  <si>
    <t>610501040000</t>
  </si>
  <si>
    <t>GROTON CSD</t>
  </si>
  <si>
    <t>610600010000</t>
  </si>
  <si>
    <t>ITHACA CITY SD</t>
  </si>
  <si>
    <t>610600860944</t>
  </si>
  <si>
    <t>NEW ROOTS CS</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</si>
  <si>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</si>
  <si>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</si>
  <si>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</si>
  <si>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</si>
  <si>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</si>
  <si>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</si>
  <si>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</si>
  <si>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</si>
  <si>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</si>
  <si>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</si>
  <si>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</si>
  <si>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</si>
  <si>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</si>
  <si>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</si>
  <si>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</si>
  <si>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</si>
  <si>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</si>
  <si>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</si>
  <si>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</si>
  <si>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</si>
  <si>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</si>
  <si>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</si>
  <si>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</si>
  <si>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</si>
  <si>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630101040000</t>
  </si>
  <si>
    <t>BOLTON CSD</t>
  </si>
  <si>
    <t>630202040000</t>
  </si>
  <si>
    <t>NORTH WARREN CSD</t>
  </si>
  <si>
    <t>630300010000</t>
  </si>
  <si>
    <t>GLENS FALLS CITY SD</t>
  </si>
  <si>
    <t>630601040000</t>
  </si>
  <si>
    <t>JOHNSBURG CSD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</si>
  <si>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</si>
  <si>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</si>
  <si>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</si>
  <si>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</si>
  <si>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</si>
  <si>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</si>
  <si>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</si>
  <si>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</si>
  <si>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</si>
  <si>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</si>
  <si>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</si>
  <si>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</si>
  <si>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</si>
  <si>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</si>
  <si>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</si>
  <si>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</si>
  <si>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</si>
  <si>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</si>
  <si>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640801040000</t>
  </si>
  <si>
    <t>GREENWICH CSD</t>
  </si>
  <si>
    <t>641001040000</t>
  </si>
  <si>
    <t>HARTFORD CSD</t>
  </si>
  <si>
    <t>641301060000</t>
  </si>
  <si>
    <t>HUDSON FALLS CSD</t>
  </si>
  <si>
    <t>641401040000</t>
  </si>
  <si>
    <t>PUTNAM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</si>
  <si>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</si>
  <si>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</si>
  <si>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</si>
  <si>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</si>
  <si>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</si>
  <si>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</si>
  <si>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</si>
  <si>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</si>
  <si>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</si>
  <si>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</si>
  <si>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</si>
  <si>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</si>
  <si>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</si>
  <si>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</si>
  <si>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</si>
  <si>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</si>
  <si>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</si>
  <si>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</si>
  <si>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</si>
  <si>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</si>
  <si>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</si>
  <si>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</si>
  <si>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</si>
  <si>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</si>
  <si>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</si>
  <si>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</si>
  <si>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</si>
  <si>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</si>
  <si>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</si>
  <si>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</si>
  <si>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</si>
  <si>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</si>
  <si>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660202030000</t>
  </si>
  <si>
    <t>CROTON-HARMON UFSD</t>
  </si>
  <si>
    <t>660203060000</t>
  </si>
  <si>
    <t>HENDRICK HUDSON CSD</t>
  </si>
  <si>
    <t>660301030000</t>
  </si>
  <si>
    <t>EASTCHESTER UFSD</t>
  </si>
  <si>
    <t>660302030000</t>
  </si>
  <si>
    <t>TUCKAHOE UFSD</t>
  </si>
  <si>
    <t>660303030000</t>
  </si>
  <si>
    <t>BRONXVILLE UFSD</t>
  </si>
  <si>
    <t>660401030000</t>
  </si>
  <si>
    <t>UFSD - TARRYTOWNS</t>
  </si>
  <si>
    <t>660402020000</t>
  </si>
  <si>
    <t>IRVINGTON UFSD</t>
  </si>
  <si>
    <t>660403030000</t>
  </si>
  <si>
    <t>DOBBS FERRY UFSD</t>
  </si>
  <si>
    <t>660404030000</t>
  </si>
  <si>
    <t>HASTINGS-ON-HUDSON UFSD</t>
  </si>
  <si>
    <t>660405030000</t>
  </si>
  <si>
    <t>ARDSLEY UFSD</t>
  </si>
  <si>
    <t>660406030000</t>
  </si>
  <si>
    <t>EDGEMONT UFSD</t>
  </si>
  <si>
    <t>660407060000</t>
  </si>
  <si>
    <t>GREENBURGH CSD</t>
  </si>
  <si>
    <t>660409020000</t>
  </si>
  <si>
    <t>ELMSFORD UFSD</t>
  </si>
  <si>
    <t>660410020000</t>
  </si>
  <si>
    <t>Greenburgh-Graham UFSD</t>
  </si>
  <si>
    <t>660411020000</t>
  </si>
  <si>
    <t>Greenburgh-Eleven UFSD</t>
  </si>
  <si>
    <t>660412020000</t>
  </si>
  <si>
    <t>Greenburgh-North Castle UFSD</t>
  </si>
  <si>
    <t>660501060000</t>
  </si>
  <si>
    <t>HARRISON CSD</t>
  </si>
  <si>
    <t>660701030000</t>
  </si>
  <si>
    <t>MAMARONECK UFSD</t>
  </si>
  <si>
    <t>660801060000</t>
  </si>
  <si>
    <t>MT PLEASANT CSD</t>
  </si>
  <si>
    <t>660802040000</t>
  </si>
  <si>
    <t>POCANTICO HILLS CSD</t>
  </si>
  <si>
    <t>660803020000</t>
  </si>
  <si>
    <t>Hawthorne-Cedar Knolls UFSD</t>
  </si>
  <si>
    <t>660804020000</t>
  </si>
  <si>
    <t>Mt.Pleasant-Cottage School UFSD</t>
  </si>
  <si>
    <t>660805030000</t>
  </si>
  <si>
    <t>VALHALLA UFSD</t>
  </si>
  <si>
    <t>660806020000</t>
  </si>
  <si>
    <t>Mt.Pleasant-Blythedale UFSD</t>
  </si>
  <si>
    <t>660809030000</t>
  </si>
  <si>
    <t>PLEASANTVILLE UFSD</t>
  </si>
  <si>
    <t>660900010000</t>
  </si>
  <si>
    <t>MT VERNON</t>
  </si>
  <si>
    <t>660900861000</t>
  </si>
  <si>
    <t>AMANI PUBLIC CS</t>
  </si>
  <si>
    <t>661004060000</t>
  </si>
  <si>
    <t>CHAPPAQUA CSD</t>
  </si>
  <si>
    <t>661100010000</t>
  </si>
  <si>
    <t>NEW ROCHELLE CITY SD</t>
  </si>
  <si>
    <t>661201060000</t>
  </si>
  <si>
    <t>BYRAM HILLS CSD</t>
  </si>
  <si>
    <t>661301040000</t>
  </si>
  <si>
    <t>NORTH SALEM CSD</t>
  </si>
  <si>
    <t>661401030000</t>
  </si>
  <si>
    <t>OSSINING UFSD</t>
  </si>
  <si>
    <t>661402020000</t>
  </si>
  <si>
    <t>BRIARCLIFF MANOR UFSD</t>
  </si>
  <si>
    <t>661500010000</t>
  </si>
  <si>
    <t>PEEKSKILL CITY SD</t>
  </si>
  <si>
    <t>661601030000</t>
  </si>
  <si>
    <t>PELHAM UFSD</t>
  </si>
  <si>
    <t>661800010000</t>
  </si>
  <si>
    <t>RYE CITY SD</t>
  </si>
  <si>
    <t>661901030000</t>
  </si>
  <si>
    <t>RYE NECK UFSD</t>
  </si>
  <si>
    <t>661904030000</t>
  </si>
  <si>
    <t>PORT CHESTER-RYE UFSD</t>
  </si>
  <si>
    <t>661905020000</t>
  </si>
  <si>
    <t>BLIND BROOK-RYE UFSD</t>
  </si>
  <si>
    <t>662001030000</t>
  </si>
  <si>
    <t>SCARSDALE UFSD</t>
  </si>
  <si>
    <t>662101060000</t>
  </si>
  <si>
    <t>SOMERS CSD</t>
  </si>
  <si>
    <t>662200010000</t>
  </si>
  <si>
    <t>WHITE PLAINS CITY SD</t>
  </si>
  <si>
    <t>662300010000</t>
  </si>
  <si>
    <t>YONKERS CITY SD</t>
  </si>
  <si>
    <t>662300860862</t>
  </si>
  <si>
    <t>CS OF EDUCATIONAL EXCELLENCE</t>
  </si>
  <si>
    <t>662401060000</t>
  </si>
  <si>
    <t>LAKELAND CSD</t>
  </si>
  <si>
    <t>662402060000</t>
  </si>
  <si>
    <t>YORKTOWN CSD</t>
  </si>
  <si>
    <t>670201060000</t>
  </si>
  <si>
    <t>ATTICA CSD</t>
  </si>
  <si>
    <t>670401040000</t>
  </si>
  <si>
    <t>LETCHWORTH CSD</t>
  </si>
  <si>
    <t>671002040000</t>
  </si>
  <si>
    <t>WYOMING CSD</t>
  </si>
  <si>
    <t>671201060000</t>
  </si>
  <si>
    <t>PERRY CSD</t>
  </si>
  <si>
    <t>671501040000</t>
  </si>
  <si>
    <t>WARSAW CSD</t>
  </si>
  <si>
    <t>680601060000</t>
  </si>
  <si>
    <t>PENN YAN CSD</t>
  </si>
  <si>
    <t>680801040000</t>
  </si>
  <si>
    <t>DUNDEE CSD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</si>
  <si>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</si>
  <si>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</si>
  <si>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</si>
  <si>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</si>
  <si>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</si>
  <si>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</si>
  <si>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</si>
  <si>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</si>
  <si>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</si>
  <si>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</si>
  <si>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</si>
  <si>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</si>
  <si>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</si>
  <si>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</si>
  <si>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</si>
  <si>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</si>
  <si>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</si>
  <si>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</si>
  <si>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</si>
  <si>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</si>
  <si>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</si>
  <si>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</si>
  <si>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</si>
  <si>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</si>
  <si>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</si>
  <si>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</si>
  <si>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</si>
  <si>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</si>
  <si>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</si>
  <si>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</si>
  <si>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</si>
  <si>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</si>
  <si>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</si>
  <si>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</si>
  <si>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</si>
  <si>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</si>
  <si>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</si>
  <si>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</si>
  <si>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</si>
  <si>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</si>
  <si>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</si>
  <si>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</si>
  <si>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</si>
  <si>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</si>
  <si>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</si>
  <si>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</si>
  <si>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</si>
  <si>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</si>
  <si>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</si>
  <si>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</si>
  <si>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</si>
  <si>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</si>
  <si>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</si>
  <si>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</si>
  <si>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</si>
  <si>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</si>
  <si>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</si>
  <si>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</si>
  <si>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</si>
  <si>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</si>
  <si>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</si>
  <si>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</si>
  <si>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</si>
  <si>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</si>
  <si>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</si>
  <si>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</si>
  <si>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</si>
  <si>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</si>
  <si>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</si>
  <si>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</si>
  <si>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</si>
  <si>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</si>
  <si>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</si>
  <si>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</si>
  <si>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</si>
  <si>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</si>
  <si>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</si>
  <si>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</si>
  <si>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</si>
  <si>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</si>
  <si>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</si>
  <si>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</si>
  <si>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</si>
  <si>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</si>
  <si>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</si>
  <si>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</si>
  <si>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</si>
  <si>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</si>
  <si>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</si>
  <si>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</si>
  <si>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</si>
  <si>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</si>
  <si>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</si>
  <si>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</si>
  <si>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</si>
  <si>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</si>
  <si>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</si>
  <si>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</si>
  <si>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</si>
  <si>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</si>
  <si>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</si>
  <si>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</si>
  <si>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</si>
  <si>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</si>
  <si>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</si>
  <si>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</si>
  <si>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</si>
  <si>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</si>
  <si>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</si>
  <si>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</si>
  <si>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</si>
  <si>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</si>
  <si>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</si>
  <si>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</si>
  <si>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</si>
  <si>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</si>
  <si>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</si>
  <si>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</si>
  <si>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</si>
  <si>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</si>
  <si>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</si>
  <si>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</si>
  <si>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</si>
  <si>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</si>
  <si>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</si>
  <si>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</si>
  <si>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</si>
  <si>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</si>
  <si>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</si>
  <si>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</si>
  <si>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</si>
  <si>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</si>
  <si>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</si>
  <si>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</si>
  <si>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</si>
  <si>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</si>
  <si>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</si>
  <si>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</si>
  <si>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</si>
  <si>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</si>
  <si>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</si>
  <si>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</si>
  <si>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</si>
  <si>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</si>
  <si>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</si>
  <si>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</si>
  <si>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</si>
  <si>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</si>
  <si>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</si>
  <si>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</si>
  <si>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</si>
  <si>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</si>
  <si>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</si>
  <si>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</si>
  <si>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</si>
  <si>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</si>
  <si>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</si>
  <si>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</si>
  <si>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</si>
  <si>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</si>
  <si>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t>Tenet 2: School Leader Practices and Decisions</t>
  </si>
  <si>
    <t>Tenet 3: Curriculum Development and Support</t>
  </si>
  <si>
    <t>Tenet 4: Teacher Practices and Decisions</t>
  </si>
  <si>
    <t>Tenet 5: Student Social and Emotional Developmental Health</t>
  </si>
  <si>
    <t>Tenet 6: Family and Community Engagement</t>
  </si>
  <si>
    <t>District Information Sheet #2</t>
  </si>
  <si>
    <t>Tenet-Specific Reserve Amount</t>
  </si>
  <si>
    <t>Not Rated</t>
  </si>
  <si>
    <t>Improvement % for this District</t>
  </si>
  <si>
    <t>How many identified schools received a rating of "Highly Effective" or "Effective" for this Tenet?</t>
  </si>
  <si>
    <t>Has the District received a HEDI Score of "Highly Effective" or "Effective" for this Tenet?</t>
  </si>
  <si>
    <t>DTSDE Ratings</t>
  </si>
  <si>
    <t>MOST RESTRICTIVE USE OF FUNDS</t>
  </si>
  <si>
    <t>LEAST RESTRICTIVE USE OF FUNDS</t>
  </si>
  <si>
    <t>Tier 2: List of Allowable Activities for Improvement</t>
  </si>
  <si>
    <t>Use this table to demonstrate costs associated with Tier 1 Prioritized Activities including: Systemic Planning Training, Expanded Learning Time Programs, Community Schools Programs, and Professional Development (if applicable).</t>
  </si>
  <si>
    <t>Tier 2 Required Activities</t>
  </si>
  <si>
    <t>Tier 1 Activities</t>
  </si>
  <si>
    <t>Systemic Planning Training</t>
  </si>
  <si>
    <t>Expanded Learning Time Program</t>
  </si>
  <si>
    <t>Community Schools Program</t>
  </si>
  <si>
    <t>Teacher/Principal Professional Development</t>
  </si>
  <si>
    <t>Tier 1: List of Prioritized Activities for Improvement</t>
  </si>
  <si>
    <t>Total Funds Budgeted for Improvement Activities</t>
  </si>
  <si>
    <t>Total Funds Budgeted for Tier 2: Federal and State Activities for Improvement (Sum of all costs listed in the "Tier 2 Fed-State Activities" tab)</t>
  </si>
  <si>
    <t>Prioritized Funding Matrix</t>
  </si>
  <si>
    <r>
      <t xml:space="preserve">The district </t>
    </r>
    <r>
      <rPr>
        <b/>
        <u/>
        <sz val="11"/>
        <color theme="1"/>
        <rFont val="Calibri"/>
        <family val="2"/>
        <scheme val="minor"/>
      </rPr>
      <t>may</t>
    </r>
    <r>
      <rPr>
        <b/>
        <sz val="11"/>
        <color theme="1"/>
        <rFont val="Calibri"/>
        <family val="2"/>
        <scheme val="minor"/>
      </rPr>
      <t xml:space="preserve"> allocate </t>
    </r>
    <r>
      <rPr>
        <b/>
        <u/>
        <sz val="11"/>
        <color theme="1"/>
        <rFont val="Calibri"/>
        <family val="2"/>
        <scheme val="minor"/>
      </rPr>
      <t>up to</t>
    </r>
    <r>
      <rPr>
        <b/>
        <sz val="11"/>
        <color theme="1"/>
        <rFont val="Calibri"/>
        <family val="2"/>
        <scheme val="minor"/>
      </rPr>
      <t xml:space="preserve"> this amount of the Tenet-Specific reserve amount for Tier 1 or Tier 2 activities mapped to this Tenet.</t>
    </r>
  </si>
  <si>
    <r>
      <t xml:space="preserve">In developing the </t>
    </r>
    <r>
      <rPr>
        <b/>
        <u/>
        <sz val="11"/>
        <color rgb="FFFF0000"/>
        <rFont val="Calibri"/>
        <family val="2"/>
        <scheme val="minor"/>
      </rPr>
      <t>CURRENT</t>
    </r>
    <r>
      <rPr>
        <b/>
        <sz val="11"/>
        <color theme="1"/>
        <rFont val="Calibri"/>
        <family val="2"/>
        <scheme val="minor"/>
      </rPr>
      <t xml:space="preserve"> plan:</t>
    </r>
  </si>
  <si>
    <t>1 = Limited Degree (Fewer than 20% of goals were achieved.)</t>
  </si>
  <si>
    <t>3 = Moderate Degree (At least 50% of goals were achieved.)</t>
  </si>
  <si>
    <t>4 = Major Degree (At least 90% of goals were achieved.)</t>
  </si>
  <si>
    <t>2 = Partial Degree (Fewer than 50% of goals were achieved.)</t>
  </si>
  <si>
    <t>1 = Limited Degree (Fewer than 20% of activities were carried out.)</t>
  </si>
  <si>
    <t>2 = Partial Degree (Fewer than 50% of activities were carried out.)</t>
  </si>
  <si>
    <t>3 = Moderate Degree (At least 50% of activities were carried out.)</t>
  </si>
  <si>
    <t>4 = Major Degree (At least 90% of activities were carried out.)</t>
  </si>
  <si>
    <t>1 = Limited Degree (Fewer than 20% of planned activities were funded.)</t>
  </si>
  <si>
    <t>2 = Partial Degree (Fewer than 50% of planned activities were funded.)</t>
  </si>
  <si>
    <t>3 = Moderate Degree (At least 50% of planned activities were funded.)</t>
  </si>
  <si>
    <t>4 = Major Degree (At least 90% of planned activities were funded.)</t>
  </si>
  <si>
    <r>
      <t xml:space="preserve">The district </t>
    </r>
    <r>
      <rPr>
        <b/>
        <u/>
        <sz val="11"/>
        <color theme="1"/>
        <rFont val="Calibri"/>
        <family val="2"/>
        <scheme val="minor"/>
      </rPr>
      <t>must</t>
    </r>
    <r>
      <rPr>
        <b/>
        <sz val="11"/>
        <color theme="1"/>
        <rFont val="Calibri"/>
        <family val="2"/>
        <scheme val="minor"/>
      </rPr>
      <t xml:space="preserve"> allocate </t>
    </r>
    <r>
      <rPr>
        <b/>
        <u/>
        <sz val="11"/>
        <color theme="1"/>
        <rFont val="Calibri"/>
        <family val="2"/>
        <scheme val="minor"/>
      </rPr>
      <t>at least</t>
    </r>
    <r>
      <rPr>
        <b/>
        <sz val="11"/>
        <color theme="1"/>
        <rFont val="Calibri"/>
        <family val="2"/>
        <scheme val="minor"/>
      </rPr>
      <t xml:space="preserve"> this amount of the Tenet-specific reserve amount for Tier 1 activities mapped to this Tenet (to be reflected on the "Tier 1 Prioritized Activities" tab).</t>
    </r>
  </si>
  <si>
    <t>Total Amount of Funds Reserved for Tier 1 Activities</t>
  </si>
  <si>
    <t>Total Funds Budgeted for Tier 1: Prioritized Activities (Sum of all costs listed in the "Tier 1 Prioritized Activities" tab)</t>
  </si>
  <si>
    <t>1 = Limited Degree (No identified subgroups improved achievement.)</t>
  </si>
  <si>
    <t>4 = Major Degree (All identified subgroups improved achievement.)</t>
  </si>
  <si>
    <t>3 = Moderate Degree (A majority of identified subgroups improved achievement.)</t>
  </si>
  <si>
    <t>2 = Partial Degree (Some of the identified subgroups improved achievement.)</t>
  </si>
  <si>
    <t>4 = Major Degree (There was a significant increase in the level of Parent Engagement.)</t>
  </si>
  <si>
    <t>1 = Limited Degree (There was no increase in the level of Parent Engagement.)</t>
  </si>
  <si>
    <t>2 = Partial Degree (There was a minor increase in the level of Parent Engagement.)</t>
  </si>
  <si>
    <t>3 = Moderate Degree (There was modest increase in the level of Parent Engagement.)</t>
  </si>
  <si>
    <t xml:space="preserve">J1. Targeted Schools: Identify the school(s) targeted by each activity.
</t>
  </si>
  <si>
    <t>D2: Goal(s): List the number of the goal to which the proposed activity aligns.</t>
  </si>
  <si>
    <t>Goal #1</t>
  </si>
  <si>
    <t>D1. Goal(s):  Must be in direct alignment with the achievement of the major recommendation or identified need. They should be written as specific, measurable, attainable, and relevant to the recommendation.</t>
  </si>
  <si>
    <r>
      <t>Goal #2</t>
    </r>
    <r>
      <rPr>
        <sz val="11"/>
        <color theme="1"/>
        <rFont val="Calibri"/>
        <family val="2"/>
        <scheme val="minor"/>
      </rPr>
      <t xml:space="preserve"> </t>
    </r>
  </si>
  <si>
    <t>Goal #3</t>
  </si>
  <si>
    <t>E. Activity(ies): Must detail the actions that will take place in order to achieve the identified goal(s).</t>
  </si>
  <si>
    <t>Focus School</t>
  </si>
  <si>
    <t>Priority School</t>
  </si>
  <si>
    <r>
      <rPr>
        <u/>
        <sz val="11"/>
        <color theme="1"/>
        <rFont val="Calibri"/>
        <family val="2"/>
        <scheme val="minor"/>
      </rPr>
      <t>Recommendation / Rationale #1</t>
    </r>
    <r>
      <rPr>
        <sz val="11"/>
        <color theme="1"/>
        <rFont val="Calibri"/>
        <family val="2"/>
        <scheme val="minor"/>
      </rPr>
      <t xml:space="preserve"> - </t>
    </r>
  </si>
  <si>
    <r>
      <rPr>
        <u/>
        <sz val="11"/>
        <color theme="1"/>
        <rFont val="Calibri"/>
        <family val="2"/>
        <scheme val="minor"/>
      </rPr>
      <t>Recommendation / Rationale #2</t>
    </r>
    <r>
      <rPr>
        <sz val="11"/>
        <color theme="1"/>
        <rFont val="Calibri"/>
        <family val="2"/>
        <scheme val="minor"/>
      </rPr>
      <t xml:space="preserve"> - </t>
    </r>
  </si>
  <si>
    <r>
      <rPr>
        <u/>
        <sz val="11"/>
        <color theme="1"/>
        <rFont val="Calibri"/>
        <family val="2"/>
        <scheme val="minor"/>
      </rPr>
      <t>Recommendation / Rationale #3</t>
    </r>
    <r>
      <rPr>
        <sz val="11"/>
        <color theme="1"/>
        <rFont val="Calibri"/>
        <family val="2"/>
        <scheme val="minor"/>
      </rPr>
      <t xml:space="preserve"> - </t>
    </r>
  </si>
  <si>
    <t xml:space="preserve">1- Costs associated with participation in professional development activities to implement the CCSS, curriculum-embedded formative assessments based on enhanced New York State Standards (including the CCSS), including professional development in using information systems that track assessment outcomes. </t>
  </si>
  <si>
    <t>2- Costs associated with participation in professional development activities to implement scientifically based behavior management programs.</t>
  </si>
  <si>
    <t>3 - Costs associated with participation in professional development activities to implement Response to Intervention (RtI) that are aligned with academic intervention services.</t>
  </si>
  <si>
    <t>District BEDS</t>
  </si>
  <si>
    <t>District Name</t>
  </si>
  <si>
    <t>School Name</t>
  </si>
  <si>
    <t>2013-14             Accountability Status</t>
  </si>
  <si>
    <t>A D JOHNSON COMMUNITY CHARTER SCHOOL</t>
  </si>
  <si>
    <t>Good Standing</t>
  </si>
  <si>
    <t>660413020000</t>
  </si>
  <si>
    <t>ABBOTT UFSD</t>
  </si>
  <si>
    <t>ABBOTT SCHOOL</t>
  </si>
  <si>
    <t>ACADEMIC LEADERSHIP CHARTER SCHOOL</t>
  </si>
  <si>
    <t>ACADEMY CHARTER SCHOOL</t>
  </si>
  <si>
    <t>ACADEMY OF THE CITY CHARTER SCHOOL</t>
  </si>
  <si>
    <t>331900860933</t>
  </si>
  <si>
    <t>ACHIEVEMENT FIRST APOLLO CHARTER</t>
  </si>
  <si>
    <t>ACHIEVEMENT FIRST BROWNSVILLE CHARTE</t>
  </si>
  <si>
    <t>333200860906</t>
  </si>
  <si>
    <t>ACHIEVEMENT FIRST BUSHWICK CHARTER</t>
  </si>
  <si>
    <t>ACHIEVEMENT FIRST E NY CHARTER SCH</t>
  </si>
  <si>
    <t>ACHIEVEMENT FIRST ENDEAVOR CHARTER</t>
  </si>
  <si>
    <t>ACHVMNT FIRST CRWN HGHTS CHR SCH</t>
  </si>
  <si>
    <t>Focus District</t>
  </si>
  <si>
    <t>TUSCARORA ELEMENTARY SCHOOL</t>
  </si>
  <si>
    <t>Local Assistance Plan</t>
  </si>
  <si>
    <t>ADDISON HIGH SCHOOL</t>
  </si>
  <si>
    <t>Focus</t>
  </si>
  <si>
    <t>VALLEY ELEMENTARY SCHOOL</t>
  </si>
  <si>
    <t>ADIRONDACK MIDDLE SCHOOL</t>
  </si>
  <si>
    <t>WEST LEYDEN ELEMENTARY SCHOOL</t>
  </si>
  <si>
    <t>FORESTPORT ELEMENTARY SCHOOL</t>
  </si>
  <si>
    <t>BOONVILLE ELEMENTARY SCHOOL</t>
  </si>
  <si>
    <t>ADIRONDACK HIGH SCHOOL</t>
  </si>
  <si>
    <t>AFTON ELEMENTARY SCHOOL</t>
  </si>
  <si>
    <t>AFTON JUNIOR/SENIOR HIGH SCHOOL</t>
  </si>
  <si>
    <t>AKRON HIGH SCHOOL</t>
  </si>
  <si>
    <t>AKRON ELEMENTARY SCHOOL</t>
  </si>
  <si>
    <t>AKRON MIDDLE SCHOOL</t>
  </si>
  <si>
    <t>MONTESSORI MAGNET SCHOOL</t>
  </si>
  <si>
    <t>PINE HILLS ELEMENTARY SCHOOL</t>
  </si>
  <si>
    <t>DELAWARE COMMUNITY SCHOOL</t>
  </si>
  <si>
    <t>NEW SCOTLAND ELEMENTARY SCHOOL</t>
  </si>
  <si>
    <t>NORTH ALBANY ACADEMY</t>
  </si>
  <si>
    <t>ALBANY SCHOOL OF HUMANITIES</t>
  </si>
  <si>
    <t>EAGLE POINT ELEMENTARY SCHOOL</t>
  </si>
  <si>
    <t>THOMAS S O'BRIEN ACAD OF SCI &amp; TECH</t>
  </si>
  <si>
    <t>GIFFEN MEMORIAL ELEMENTARY SCHOOL</t>
  </si>
  <si>
    <t>WILLIAM S HACKETT MIDDLE SCHOOL</t>
  </si>
  <si>
    <t>Priority</t>
  </si>
  <si>
    <t>ALBANY HIGH SCHOOL</t>
  </si>
  <si>
    <t>ARBOR HILL ELEMENTARY SCHOOL</t>
  </si>
  <si>
    <t>P J SCHUYLER ACHIEVEMENT ACADEMY</t>
  </si>
  <si>
    <t>SHERIDAN PREP ACADEMY</t>
  </si>
  <si>
    <t>MYERS MIDDLE SCHOOL</t>
  </si>
  <si>
    <t>ALBANY COMMUNITY CHARTER SCHOOL</t>
  </si>
  <si>
    <t>ALBANY LEADERSHIP CHARTER HS-GIRLS</t>
  </si>
  <si>
    <t>RONALD L SODOMA ELEMENTARY SCHOOL</t>
  </si>
  <si>
    <t>CHARLES D'AMICO HIGH SCHOOL</t>
  </si>
  <si>
    <t>CARL I BERGERSON MIDDLE SCHOOL</t>
  </si>
  <si>
    <t>ALDEN PRIMARY AT TOWNLINE</t>
  </si>
  <si>
    <t>ALDEN MIDDLE SCHOOL</t>
  </si>
  <si>
    <t>ALDEN SENIOR HIGH SCHOOL</t>
  </si>
  <si>
    <t>ALEXANDER ELEMENTARY SCHOOL</t>
  </si>
  <si>
    <t>ALEXANDER MIDDLE SCHOOL-HIGH SCHOOL</t>
  </si>
  <si>
    <t>ALEXANDRIA CENTRAL ELEMENTARY SCHOOL</t>
  </si>
  <si>
    <t>ALEXANDRIA CENTRAL HIGH SCHOOL</t>
  </si>
  <si>
    <t>ALFRED-ALMOND ELEMENTARY SCHOOL</t>
  </si>
  <si>
    <t>ALFRED-ALMOND JUNIOR-SENIOR HIGH SCH</t>
  </si>
  <si>
    <t>ALLEGANY-LIMESTONE CSD</t>
  </si>
  <si>
    <t>ALLEGANY-LIMESTONE HIGH SCHOOL</t>
  </si>
  <si>
    <t>ALLEGANY-LIMESTONE ELEMENTARY</t>
  </si>
  <si>
    <t>ALLEGANY-LIMESTONE MIDDLE SCHOOL</t>
  </si>
  <si>
    <t>ALTMAR PARISH-WILLIAMSTOWN CSD</t>
  </si>
  <si>
    <t>ALTMAR-PARISH-WILLIAMSTOWN JR/SR HS</t>
  </si>
  <si>
    <t>AMAGANSETT SCHOOL</t>
  </si>
  <si>
    <t>AMANI PUBLIC CHARTER SCHOOL</t>
  </si>
  <si>
    <t>AMBER CHARTER SCHOOL</t>
  </si>
  <si>
    <t>AMHERST CENTRAL HIGH SCHOOL</t>
  </si>
  <si>
    <t>SMALLWOOD DRIVE SCHOOL</t>
  </si>
  <si>
    <t>AMHERST MIDDLE SCHOOL</t>
  </si>
  <si>
    <t>WINDERMERE BLVD SCHOOL</t>
  </si>
  <si>
    <t>NORTHEAST SCHOOL</t>
  </si>
  <si>
    <t>EDMUND W MILES MIDDLE SCHOOL</t>
  </si>
  <si>
    <t>AMITYVILLE MEMORIAL HIGH SCHOOL</t>
  </si>
  <si>
    <t>WILLIAM H BARKLEY MICROSOCIETY</t>
  </si>
  <si>
    <t>R J MCNULTY ACADEMY</t>
  </si>
  <si>
    <t>WILBUR H LYNCH LITERACY ACADEMY</t>
  </si>
  <si>
    <t>AMSTERDAM HIGH SCHOOL</t>
  </si>
  <si>
    <t>WILLIAM B TECLER ARTS IN EDUCATION</t>
  </si>
  <si>
    <t>MARIE CURIE INST OF ENGIN AND COMM</t>
  </si>
  <si>
    <t>ANDES CENTRAL SCHOOL</t>
  </si>
  <si>
    <t>ANDOVER SCHOOL</t>
  </si>
  <si>
    <t>ARDSLEY HIGH SCHOOL</t>
  </si>
  <si>
    <t>ARDSLEY MIDDLE SCHOOL</t>
  </si>
  <si>
    <t>CONCORD ROAD ELEMENTARY SCHOOL</t>
  </si>
  <si>
    <t>ARGYLE JUNIOR/SENIOR HIGH SCHOOL</t>
  </si>
  <si>
    <t>ARGYLE ELEMENTARY SCHOOL</t>
  </si>
  <si>
    <t>ARK COMMUNITY CHARTER SCHOOL</t>
  </si>
  <si>
    <t>ARKPORT CENTRAL SCHOOL</t>
  </si>
  <si>
    <t>ARTHUR S MAY SCHOOL</t>
  </si>
  <si>
    <t>BEEKMAN SCHOOL</t>
  </si>
  <si>
    <t>OVERLOOK PRIMARY SCHOOL</t>
  </si>
  <si>
    <t>TRAVER ROAD PRIMARY SCHOOL</t>
  </si>
  <si>
    <t>ARLINGTON MIDDLE SCHOOL</t>
  </si>
  <si>
    <t>ARLINGTON HIGH SCHOOL</t>
  </si>
  <si>
    <t>WEST ROAD/D'AQUANNI INTERM SCH</t>
  </si>
  <si>
    <t>NOXON ROAD ELEMENTARY SCHOOL</t>
  </si>
  <si>
    <t>LAGRANGE MIDDLE SCHOOL</t>
  </si>
  <si>
    <t>TITUSVILLE INTERMEDIATE</t>
  </si>
  <si>
    <t>VAIL FARM ELEMENTARY SCHOOL</t>
  </si>
  <si>
    <t>UNION VALE MIDDLE SCHOOL</t>
  </si>
  <si>
    <t>ATTICA SENIOR HIGH SCHOOL</t>
  </si>
  <si>
    <t>ATTICA ELEMENTARY SCHOOL</t>
  </si>
  <si>
    <t>SHELDON ELEMENTARY SCHOOL</t>
  </si>
  <si>
    <t>ATTICA JUNIOR HIGH SCHOOL</t>
  </si>
  <si>
    <t>CASEY PARK ELEMENTARY SCHOOL</t>
  </si>
  <si>
    <t>GENESEE STREET ELEMENTARY SCHOOL</t>
  </si>
  <si>
    <t>HERMAN AVENUE ELEMENTARY SCHOOL</t>
  </si>
  <si>
    <t>OWASCO ELEMENTARY SCHOOL</t>
  </si>
  <si>
    <t>WILLIAM H SEWARD ELEMENTARY SCHOOL</t>
  </si>
  <si>
    <t>AUBURN JUNIOR HIGH SCHOOL</t>
  </si>
  <si>
    <t>AUBURN HIGH SCHOOL</t>
  </si>
  <si>
    <t>KEESVILLE PRIMARY SCHOOL</t>
  </si>
  <si>
    <t>AUSABLE VALLEY HIGH SCHOOL</t>
  </si>
  <si>
    <t>AUSABLE FORKS ELEMENTARY SCHOOL</t>
  </si>
  <si>
    <t>AUSABLE VALLEY MIDDLE SCHOOL</t>
  </si>
  <si>
    <t>SAND LAKE-MILLER HILL SCHOOL</t>
  </si>
  <si>
    <t>AVERILL PARK HIGH SCHOOL</t>
  </si>
  <si>
    <t>POESTENKILL ES</t>
  </si>
  <si>
    <t>WEST SAND LAKE ELEMENTARY SCHOOL</t>
  </si>
  <si>
    <t>ALGONQUIN MIDDLE SCHOOL</t>
  </si>
  <si>
    <t>AVOCA CENTRAL SCHOOL</t>
  </si>
  <si>
    <t>AVON HIGH SCHOOL</t>
  </si>
  <si>
    <t>AVON PRIMARY SCHOOL</t>
  </si>
  <si>
    <t>AVON MIDDLE SCHOOL</t>
  </si>
  <si>
    <t>BABYLON JUNIOR-SENIOR HIGH SCHOOL</t>
  </si>
  <si>
    <t>BABYLON MEMORIAL GRADE SCHOOL</t>
  </si>
  <si>
    <t>BABYLON ELEMENTARY SCHOOL</t>
  </si>
  <si>
    <t>BAINBRIDGE-GUILFORD HIGH SCHOOL</t>
  </si>
  <si>
    <t>GREENLAWN ELEMENTARY SCHOOL</t>
  </si>
  <si>
    <t>GUILFORD ELEMENTARY SCHOOL</t>
  </si>
  <si>
    <t>BROOKSIDE ELEMENTARY SCHOOL</t>
  </si>
  <si>
    <t>LENOX ELEMENTARY SCHOOL</t>
  </si>
  <si>
    <t>MEADOW ELEMENTARY SCHOOL</t>
  </si>
  <si>
    <t>PLAZA ELEMENTARY SCHOOL</t>
  </si>
  <si>
    <t>STEELE ELEMENTARY SCHOOL</t>
  </si>
  <si>
    <t>BALDWIN MIDDLE SCHOOL</t>
  </si>
  <si>
    <t>BALDWIN SENIOR HIGH SCHOOL</t>
  </si>
  <si>
    <t>HARRY E ELDEN ELEMENTARY SCHOOL</t>
  </si>
  <si>
    <t>CATHERINE M MCNAMARA ELEMENTARY SCH</t>
  </si>
  <si>
    <t>L PEARL PALMER ELEMENTARY SCHOOL</t>
  </si>
  <si>
    <t>VAN BUREN ELEMENTARY SCHOOL</t>
  </si>
  <si>
    <t>THEODORE R DURGEE JUNIOR HIGH SCH</t>
  </si>
  <si>
    <t>CHARLES W BAKER HIGH SCHOOL</t>
  </si>
  <si>
    <t>MAE E REYNOLDS SCHOOL</t>
  </si>
  <si>
    <t>DONALD S RAY SCHOOL</t>
  </si>
  <si>
    <t>BALLSTON SPA SENIOR HIGH SCHOOL</t>
  </si>
  <si>
    <t>MALTA AVENUE ELEMENTARY SCHOOL</t>
  </si>
  <si>
    <t>BALLSTON SPA MIDDLE SCHOOL</t>
  </si>
  <si>
    <t>WOOD ROAD ELEMENTARY SCHOOL</t>
  </si>
  <si>
    <t>MILTON TERRACE NORTH ELEMENTARY SCHO</t>
  </si>
  <si>
    <t>BARKER JR/SR HIGH SCHOOL</t>
  </si>
  <si>
    <t>PRATT ELEMENTARY SCHOOL</t>
  </si>
  <si>
    <t>JOHN KENNEDY SCHOOL</t>
  </si>
  <si>
    <t>JACKSON SCHOOL</t>
  </si>
  <si>
    <t>BATAVIA MIDDLE SCHOOL</t>
  </si>
  <si>
    <t>BATAVIA HIGH SCHOOL</t>
  </si>
  <si>
    <t>VERNON E WIGHTMAN PRIMARY SCHOOL</t>
  </si>
  <si>
    <t>HAVERLING SENIOR HIGH SCHOOL</t>
  </si>
  <si>
    <t>DANA L LYON MIDDLE SCHOOL</t>
  </si>
  <si>
    <t>BROOK AVENUE ELEMENTARY SCHOOL</t>
  </si>
  <si>
    <t>GARDINER MANOR SCHOOL</t>
  </si>
  <si>
    <t>MARY G CLARKSON SCHOOL</t>
  </si>
  <si>
    <t>FIFTH AVENUE SCHOOL</t>
  </si>
  <si>
    <t>SOUTH COUNTRY SCHOOL</t>
  </si>
  <si>
    <t>BAY SHORE SENIOR HIGH SCHOOL</t>
  </si>
  <si>
    <t>BAY SHORE MIDDLE SCHOOL</t>
  </si>
  <si>
    <t>BAYPORT-BLUE POINT HIGH SCHOOL</t>
  </si>
  <si>
    <t>BLUE POINT ELEMENTARY SCHOOL</t>
  </si>
  <si>
    <t>SYLVAN AVENUE ELEMENTARY SCHOOL</t>
  </si>
  <si>
    <t>ACADEMY STREET ELEMENTARY SCHOOL</t>
  </si>
  <si>
    <t>JAMES WILSON YOUNG MIDDLE SCHOOL</t>
  </si>
  <si>
    <t>J V FORRESTAL ELEMENTARY SCHOOL</t>
  </si>
  <si>
    <t>SOUTH AVENUE SCHOOL</t>
  </si>
  <si>
    <t>GLENHAM SCHOOL</t>
  </si>
  <si>
    <t>ROMBOUT MIDDLE SCHOOL</t>
  </si>
  <si>
    <t>BEACON HIGH SCHOOL</t>
  </si>
  <si>
    <t>SARGENT SCHOOL</t>
  </si>
  <si>
    <t>BEAVER RIVER MS</t>
  </si>
  <si>
    <t>BEAVER RIVER ELEMENTARY SCHOOL</t>
  </si>
  <si>
    <t>BEAVER RIVER HIGH SCHOOL</t>
  </si>
  <si>
    <t>BEDFORD VILLAGE ELEMENTARY SCHOOL</t>
  </si>
  <si>
    <t>FOX LANE HIGH SCHOOL</t>
  </si>
  <si>
    <t>WEST PATENT ELEMENTARY SCHOOL</t>
  </si>
  <si>
    <t>BEDFORD HILLS ELEMENTARY SCHOOL</t>
  </si>
  <si>
    <t>MT KISCO ELEMENTARY SCHOOL</t>
  </si>
  <si>
    <t>POUND RIDGE ELEMENTARY SCHOOL</t>
  </si>
  <si>
    <t>FOX LANE MIDDLE SCHOOL</t>
  </si>
  <si>
    <t>BEDFORD STUY COLLEGIATE CHARTER SCH</t>
  </si>
  <si>
    <t>BEDFORD STUY NEW BEGINNINGS CHARTER</t>
  </si>
  <si>
    <t>BEEKMANTOWN ELEMENTARY SCHOOL</t>
  </si>
  <si>
    <t>CUMBERLAND HEAD ELEMENTARY SCHOOL</t>
  </si>
  <si>
    <t>BEEKMANTOWN MIDDLE SCHOOL</t>
  </si>
  <si>
    <t>BEEKMANTOWN HIGH SCHOOL</t>
  </si>
  <si>
    <t>BEGINNING WITH CHLDRN CHARTER SCHOOL</t>
  </si>
  <si>
    <t>BELFAST SCHOOL</t>
  </si>
  <si>
    <t>BELIEVE NORTHSIDE CHARTER HIGH SCH</t>
  </si>
  <si>
    <t>BELLEVILLE HENDERSON CSD</t>
  </si>
  <si>
    <t>BELLEVILLE HENDERSON CENTRAL SCHOOL</t>
  </si>
  <si>
    <t>SHORE ROAD SCHOOL</t>
  </si>
  <si>
    <t>WINTHROP AVENUE SCHOOL</t>
  </si>
  <si>
    <t>REINHARD EARLY CHILDHOOD CENTER</t>
  </si>
  <si>
    <t>BELLMORE-MERRICK CENTRAL HS DISTRICT</t>
  </si>
  <si>
    <t>GRAND AVENUE MIDDLE SCHOOL</t>
  </si>
  <si>
    <t>MERRICK AVENUE MIDDLE SCHOOL</t>
  </si>
  <si>
    <t>SANFORD H CALHOUN HIGH SCHOOL</t>
  </si>
  <si>
    <t>WELLINGTON C MEPHAM HIGH SCH</t>
  </si>
  <si>
    <t>JOHN F KENNEDY HIGH SCHOOL</t>
  </si>
  <si>
    <t>BERKSHIRE UFSD</t>
  </si>
  <si>
    <t>BERKSHIRE JUNIOR-SENIOR HIGH SCHOOL</t>
  </si>
  <si>
    <t>BERLIN ELEMENTARY SCHOOL</t>
  </si>
  <si>
    <t>BERLIN MIDDLE SCHOOL</t>
  </si>
  <si>
    <t>BERLIN HIGH SCHOOL</t>
  </si>
  <si>
    <t>BERNE-KNOX-WESTERLO JUNIOR-SENIOR HS</t>
  </si>
  <si>
    <t>BERNE-KNOX-WESTERLO ELEM SCH</t>
  </si>
  <si>
    <t>BETHLEHEM CENTRAL SENIOR HIGH SCHOOL</t>
  </si>
  <si>
    <t>ELSMERE ELEMENTARY SCHOOL</t>
  </si>
  <si>
    <t>GLENMONT ELEMENTARY SCHOOL</t>
  </si>
  <si>
    <t>HAMAGRAEL ELEMENTARY SCHOOL</t>
  </si>
  <si>
    <t>SLINGERLANDS ELEMENTARY SCHOOL</t>
  </si>
  <si>
    <t>BETHLEHEM CENTRAL MIDDLE SCHOOL</t>
  </si>
  <si>
    <t>EAGLE ELEMENTARY SCHOOL</t>
  </si>
  <si>
    <t>BETHPAGE SENIOR HIGH SCHOOL</t>
  </si>
  <si>
    <t>CENTRAL BOULEVARD ELEMENTARY SCHOOL</t>
  </si>
  <si>
    <t>CHARLES CAMPAGNE SCHOOL</t>
  </si>
  <si>
    <t>KRAMER LANE ELEMENTARY SCHOOL</t>
  </si>
  <si>
    <t>JOHN F KENNEDY MIDDLE SCHOOL</t>
  </si>
  <si>
    <t>CALVIN COOLIDGE SCHOOL</t>
  </si>
  <si>
    <t>BENJAMIN FRANKLIN ELEMENTARY SCHOOL</t>
  </si>
  <si>
    <t>THOMAS JEFFERSON SCHOOL</t>
  </si>
  <si>
    <t>MACARTHUR SCHOOL</t>
  </si>
  <si>
    <t>THEODORE ROOSEVELT SCHOOL</t>
  </si>
  <si>
    <t>WOODROW WILSON SCHOOL</t>
  </si>
  <si>
    <t>EAST MIDDLE SCHOOL</t>
  </si>
  <si>
    <t>WEST MIDDLE SCHOOL</t>
  </si>
  <si>
    <t>BINGHAMTON HIGH SCHOOL</t>
  </si>
  <si>
    <t>HORACE MANN SCHOOL</t>
  </si>
  <si>
    <t>BRUNO M PONTERIO RIDGE STREET SCHOO</t>
  </si>
  <si>
    <t>BLIND BROOK-RYE MIDDLE SCHOOL</t>
  </si>
  <si>
    <t>BLIND BROOK HIGH SCHOOL</t>
  </si>
  <si>
    <t>BOLIVAR-RICHBURG JUNIOR-SENIOR HS</t>
  </si>
  <si>
    <t>BOLIVAR-RICHBURG ELEMENTARY SCHOOL</t>
  </si>
  <si>
    <t>BOLTON CENTRAL SCHOOL</t>
  </si>
  <si>
    <t>BRADFORD CENTRAL SCHOOL</t>
  </si>
  <si>
    <t>ST LAWRENCE MIDDLE SCHOOL</t>
  </si>
  <si>
    <t>ST LAWRENCE ELEMENTARY SCHOOL</t>
  </si>
  <si>
    <t>ST LAWRENCE HIGH SCHOOL</t>
  </si>
  <si>
    <t>SOUTHWEST ELEMENTARY SCHOOL</t>
  </si>
  <si>
    <t>EAST ELEMENTARY SCHOOL</t>
  </si>
  <si>
    <t>HEMLOCK ELEMENTARY SCHOOL</t>
  </si>
  <si>
    <t>LAUREL PARK ELEMENTARY SCHOOL</t>
  </si>
  <si>
    <t>LORETTA PARK ELEMENTARY SCHOOL</t>
  </si>
  <si>
    <t>NORTH ELEMENTARY SCHOOL</t>
  </si>
  <si>
    <t>NORTHEAST ELEMENTARY SCHOOL</t>
  </si>
  <si>
    <t>OAK PARK ELEMENTARY SCHOOL</t>
  </si>
  <si>
    <t>PINE PARK ELEMENTARY SCHOOL</t>
  </si>
  <si>
    <t>SOUTHEAST ELEMENTARY SCHOOL</t>
  </si>
  <si>
    <t>TWIN PINES ELEMENTARY SCHOOL</t>
  </si>
  <si>
    <t>NORTH MIDDLE SCHOOL</t>
  </si>
  <si>
    <t>BRENTWOOD HIGH SCHOOL</t>
  </si>
  <si>
    <t>SOUTH MIDDLE SCHOOL</t>
  </si>
  <si>
    <t>FRESHMAN CENTER</t>
  </si>
  <si>
    <t>C V STARR INTERMEDIATE SCHOOL</t>
  </si>
  <si>
    <t>BREWSTER HIGH SCHOOL</t>
  </si>
  <si>
    <t>JOHN F KENNEDY ELEMENTARY SCHOOL</t>
  </si>
  <si>
    <t>HENRY H WELLS MIDDLE SCHOOL</t>
  </si>
  <si>
    <t>TODD ELEMENTARY SCHOOL</t>
  </si>
  <si>
    <t>BRIARCLIFF HIGH SCHOOL</t>
  </si>
  <si>
    <t>BRIARCLIFF MIDDLE SCHOOL</t>
  </si>
  <si>
    <t>BRIDGEHAMPTON SCHOOL</t>
  </si>
  <si>
    <t>BRIGHTER CHOICE CHARTER MIDDLE-BOYS</t>
  </si>
  <si>
    <t>BRIGHTER CHOICE CHARTER MIDDLE-GIRLS</t>
  </si>
  <si>
    <t>BRIGHTER CHOICE CHARTER SCHOOL-BOYS</t>
  </si>
  <si>
    <t>BRIGHTER CHOICE CHARTER SCHOOL-GIRLS</t>
  </si>
  <si>
    <t>BRIGHTON HIGH SCHOOL</t>
  </si>
  <si>
    <t>TWELVE CORNERS MIDDLE SCHOOL</t>
  </si>
  <si>
    <t>FRENCH ROAD ELEMENTARY SCHOOL</t>
  </si>
  <si>
    <t>COUNCIL ROCK PRIMARY SCHOOL</t>
  </si>
  <si>
    <t>BROADALBIN-PERTH INTERMEDIATE SCHOOL</t>
  </si>
  <si>
    <t>LEARNING COMMUN-BROADALBIN-PERTH (TH</t>
  </si>
  <si>
    <t>BROADALBIN-PERTH MIDDLE SCHOOL</t>
  </si>
  <si>
    <t>BROADALBIN-PERTH HIGH SCHOOL</t>
  </si>
  <si>
    <t>GINTHER ELEMENTARY SCHOOL</t>
  </si>
  <si>
    <t>BROCKPORT HIGH SCHOOL</t>
  </si>
  <si>
    <t>BARCLAY ELEMENTARY SCHOOL</t>
  </si>
  <si>
    <t>A D OLIVER MIDDLE SCHOOL</t>
  </si>
  <si>
    <t>FRED W HILL SCHOOL</t>
  </si>
  <si>
    <t>BROCTON ELEMENTARY SCHOOL</t>
  </si>
  <si>
    <t>BROCTON MIDDLE HIGH SCHOOL</t>
  </si>
  <si>
    <t>BRONX ACADEMY OF PROMISE CHARTER SCH</t>
  </si>
  <si>
    <t>BRONX CHARTER SCH BETTER LEARNING</t>
  </si>
  <si>
    <t>BRONX CHARTER SCH-EXCELLENCE</t>
  </si>
  <si>
    <t>BRONX CHARTER SCHOOL FOR CHILDREN</t>
  </si>
  <si>
    <t>BRONX CHARTER SCHOOL FOR THE ARTS</t>
  </si>
  <si>
    <t>BRONX COMMUNITY CHARTER SCHOOL</t>
  </si>
  <si>
    <t>BRONX GLOBAL LRNING INST FOR GIRLS</t>
  </si>
  <si>
    <t>321200860870</t>
  </si>
  <si>
    <t>BRONX LIGHTHOUSE CHARTER SCHOOL</t>
  </si>
  <si>
    <t>320900860807</t>
  </si>
  <si>
    <t>BRONX PREP CHARTER SCHOOL</t>
  </si>
  <si>
    <t>BRONX SUCCESS ACADEMY CHARTER-1</t>
  </si>
  <si>
    <t>320800860980</t>
  </si>
  <si>
    <t>BRONX SUCCESS ACADEMY CHARTER-2</t>
  </si>
  <si>
    <t>BRONXVILLE MIDDLE SCHOOL</t>
  </si>
  <si>
    <t>BRONXVILLE HIGH SCHOOL</t>
  </si>
  <si>
    <t>BRONXVILLE ELEMENTARY SCHOOL</t>
  </si>
  <si>
    <t>BROOKFIELD CENTRAL SCHOOL</t>
  </si>
  <si>
    <t>BROOKHAVEN-COMSEWOGUE UFSD</t>
  </si>
  <si>
    <t>TERRYVILLE ROAD SCHOOL</t>
  </si>
  <si>
    <t>NORWOOD AVENUE SCHOOL</t>
  </si>
  <si>
    <t>CLINTON AVENUE SCHOOL</t>
  </si>
  <si>
    <t>BOYLE ROAD ELEMENTARY SCHOOL</t>
  </si>
  <si>
    <t>COMSEWOGUE HIGH SCHOOL</t>
  </si>
  <si>
    <t>BROOKLYN ASCEND CHARTER SCHOOL</t>
  </si>
  <si>
    <t>332200860978</t>
  </si>
  <si>
    <t>BROOKLYN DREAMS CHARTER SCHOOL</t>
  </si>
  <si>
    <t>331300860937</t>
  </si>
  <si>
    <t>BROOKLYN EAST COLLEGIATE CHARTER SCH</t>
  </si>
  <si>
    <t>BROOKLYN EXCELSIOR CHARTER SCH</t>
  </si>
  <si>
    <t>BROOKLYN PROSPECT CHARTER SCHOOL</t>
  </si>
  <si>
    <t>BROOKLYN SCHOLARS CHARTER SCHOOL</t>
  </si>
  <si>
    <t>BROOKLYN SUCCESS ACADEMY CHARTER</t>
  </si>
  <si>
    <t>BROOME ST ACADEMY CHARTER HIGH SCHOO</t>
  </si>
  <si>
    <t>331800860954</t>
  </si>
  <si>
    <t>BROWNSVILLE ASCEND CHARTER SCHOOL</t>
  </si>
  <si>
    <t>BROWNSVILLE COLLEGIATE CHARTER SCH</t>
  </si>
  <si>
    <t>BRUNSWICK CSD (BRITTONKILL)</t>
  </si>
  <si>
    <t>TAMARAC MIDDLE SCHOOL HIGH SCHOOL</t>
  </si>
  <si>
    <t>TAMARAC ELEMENTARY SCHOOL</t>
  </si>
  <si>
    <t>BRUSHTON MOIRA HIGH SCHOOL</t>
  </si>
  <si>
    <t>BRUSHTON GRADE SCHOOL</t>
  </si>
  <si>
    <t>BUFFALO ACD-SCI CHARTER SCHOOL</t>
  </si>
  <si>
    <t>DISCOVERY SCHOOL</t>
  </si>
  <si>
    <t>D'YOUVILLE-PORTER CAMPUS</t>
  </si>
  <si>
    <t>BUFFALO ELEM SCH OF TECHNOLOGY</t>
  </si>
  <si>
    <t>PS 17</t>
  </si>
  <si>
    <t>DR A PANTOJA COMM SCH EXCLLNCE -#77</t>
  </si>
  <si>
    <t>NATIVE AMERICAN MAGNET</t>
  </si>
  <si>
    <t>PS 27 HILLERY PARK ACADEMY</t>
  </si>
  <si>
    <t>HARRIET ROSS TUBMAN ACADEMY</t>
  </si>
  <si>
    <t>BUILD ACADEMY</t>
  </si>
  <si>
    <t>BILINGUAL CENTER</t>
  </si>
  <si>
    <t>PS 37 FUTURES ACADEMY</t>
  </si>
  <si>
    <t>DR MARTIN LUTHER KING, JR MULTICUL</t>
  </si>
  <si>
    <t>PS 42 OCCUPATIONAL TRAINING CTR</t>
  </si>
  <si>
    <t>LOVEJOY DISCOVERY SCHOOL #43</t>
  </si>
  <si>
    <t>INTERNATIONAL SCHOOL</t>
  </si>
  <si>
    <t>COMMUNITY SCHOOL #53 AT #4</t>
  </si>
  <si>
    <t>DR GEORGE BLACKMAN ECC</t>
  </si>
  <si>
    <t>FREDERICK OLMSTED #56</t>
  </si>
  <si>
    <t>PS 61</t>
  </si>
  <si>
    <t>FREDERICK OLMSTED #64 AT #78</t>
  </si>
  <si>
    <t>PS 65 ROOSEVELT ACADEMY</t>
  </si>
  <si>
    <t>PS 66 NORTH PARK ACADEMY</t>
  </si>
  <si>
    <t>PS 69 HOUGHTON ACADEMY</t>
  </si>
  <si>
    <t>LORRAINE ELEMENTARY SCHOOL</t>
  </si>
  <si>
    <t>PS 74 HAMLIN PARK ELEMENTARY SCHOOL</t>
  </si>
  <si>
    <t>HERMAN BADILLO COMMUNITY SCHOOL</t>
  </si>
  <si>
    <t>HIGHGATE HEIGHTS</t>
  </si>
  <si>
    <t>PS 81</t>
  </si>
  <si>
    <t>PS 82</t>
  </si>
  <si>
    <t>PS 84</t>
  </si>
  <si>
    <t>SOUTHSIDE ELEMENTARY SCHOOL</t>
  </si>
  <si>
    <t>DR LYDIA T WRIGHT SCH OF EXCELLENCE</t>
  </si>
  <si>
    <t>BUFFALO ACADEMY-VIS &amp; PERF ARTS</t>
  </si>
  <si>
    <t>MCKINLEY VOC HIGH SCHOOL</t>
  </si>
  <si>
    <t>BENNETT HIGH SCHOOL</t>
  </si>
  <si>
    <t>BURGARD VOC HIGH SCHOOL</t>
  </si>
  <si>
    <t>CITY HONORS SCH-F MASTEN PK</t>
  </si>
  <si>
    <t>EMERSON SCHOOL OF HOSPITALITY</t>
  </si>
  <si>
    <t>HUTCHINSON CENTRAL TECH HIGH SCHOOL</t>
  </si>
  <si>
    <t>LAFAYETTE HIGH SCHOOL</t>
  </si>
  <si>
    <t>RIVERSIDE INSTITUTE OF TECHNOLOGY</t>
  </si>
  <si>
    <t>SOUTH PARK HIGH SCHOOL</t>
  </si>
  <si>
    <t>WEST HERTEL ELEMENTARY SCHOOL</t>
  </si>
  <si>
    <t>WATERFRONT SCHOOL</t>
  </si>
  <si>
    <t>BENNETT PARK MONTESSORI SCHOOL</t>
  </si>
  <si>
    <t>STANLEY MAKOWSKI EARLY CHLDHD CTR</t>
  </si>
  <si>
    <t>LEONARDO DA VINCI HIGH SCHOOL</t>
  </si>
  <si>
    <t>GRABIARZ-CAMPUS SCHOOL #79</t>
  </si>
  <si>
    <t>FRANK A SEDITA SCHOOL #30</t>
  </si>
  <si>
    <t>MATH SCIENCE TECH PREP SCHOOL-SENECA</t>
  </si>
  <si>
    <t>ALTERNATIVE HIGH SCHOOL</t>
  </si>
  <si>
    <t>HARVEY AUSTIN SCHOOL #97</t>
  </si>
  <si>
    <t>EAST HIGH SCHOOL</t>
  </si>
  <si>
    <t>INTER PREP SCH-GROVER CLEVELAND-#187</t>
  </si>
  <si>
    <t>MIDDLE EARLY COLLEGE</t>
  </si>
  <si>
    <t>BUFFALO UNITED CHARTER SCHOOL</t>
  </si>
  <si>
    <t>BURNT HILLS-BALLSTON LAKE CSD</t>
  </si>
  <si>
    <t>CHARLTON HTS ELEMENTARY SCHOOL</t>
  </si>
  <si>
    <t>BURNT HILLS-BALLSTON LAKE SR HS</t>
  </si>
  <si>
    <t>FRANCIS L STEVENS ELEMENTARY SCHOOL</t>
  </si>
  <si>
    <t>PASHLEY ELEMENTARY SCHOOL</t>
  </si>
  <si>
    <t>RICHARD H O'ROURKE MIDDLE SCHOOL</t>
  </si>
  <si>
    <t>BUSHWICK ASCEND CHARTER SCHOOL</t>
  </si>
  <si>
    <t>H C CRITTENDEN MIDDLE SCHOOL</t>
  </si>
  <si>
    <t>COMAN HILL SCHOOL</t>
  </si>
  <si>
    <t>WAMPUS SCHOOL</t>
  </si>
  <si>
    <t>BYRAM HILLS HIGH SCHOOL</t>
  </si>
  <si>
    <t>CAIRO-DURHAM HIGH SCHOOL</t>
  </si>
  <si>
    <t>CAIRO-DURHAM MIDDLE SCHOOL</t>
  </si>
  <si>
    <t>CALEDONIA-MUMFORD HIGH SCHOOL</t>
  </si>
  <si>
    <t>CALEDONIA-MUMFORD ELEMENTARY SCHOOL</t>
  </si>
  <si>
    <t>CALEDONIA-MUMFORD MIDDLE SCHOOL</t>
  </si>
  <si>
    <t>CAMBRIDGE ELEMENTARY SCHOOL</t>
  </si>
  <si>
    <t>CAMBRIDGE JUNIOR-SENIOR HIGH SCHOOL</t>
  </si>
  <si>
    <t>MCCONNELLSVILLE ELEMENTARY SCHOOL</t>
  </si>
  <si>
    <t>NORTH BAY AREA SCHOOL</t>
  </si>
  <si>
    <t>ANNSVILLE AREA SCHOOL</t>
  </si>
  <si>
    <t>CAMDEN SENIOR HIGH SCHOOL</t>
  </si>
  <si>
    <t>CAMDEN ELEMENTARY SCHOOL</t>
  </si>
  <si>
    <t>CAMDEN MIDDLE SCHOOL</t>
  </si>
  <si>
    <t>CAMPBELL-SAVONA ELEMENTARY SCHOOL</t>
  </si>
  <si>
    <t>CAMPBELL-SAVONA JR/SR HIGH SCHOOL</t>
  </si>
  <si>
    <t>CANAJOHARIE SENIOR HIGH SCHOOL</t>
  </si>
  <si>
    <t>CANAJOHARIE MIDDLE SCHOOL</t>
  </si>
  <si>
    <t>EAST HILL SCHOOL</t>
  </si>
  <si>
    <t>CANANDAIGUA ACADEMY &amp; MIDDLE SCHOOL</t>
  </si>
  <si>
    <t>CANANDAIGUA ELEMENTARY SCHOOL</t>
  </si>
  <si>
    <t>CANANDAIGUA PRIMARY SCHOOL</t>
  </si>
  <si>
    <t>CANANDAIGUA MIDDLE SCHOOL</t>
  </si>
  <si>
    <t>CANASERAGA SCHOOL</t>
  </si>
  <si>
    <t>PETERBORO STREET ELEMENTARY SCHOOL</t>
  </si>
  <si>
    <t>CANASTOTA HIGH SCHOOL</t>
  </si>
  <si>
    <t>ROBERTS STREET MIDDLE SCHOOL</t>
  </si>
  <si>
    <t>SOUTH SIDE ELEMENTARY SCHOOL</t>
  </si>
  <si>
    <t>CANDOR JUNIOR-SENIOR HIGH SCHOOL</t>
  </si>
  <si>
    <t>CANDOR ELEMENTARY SCHOOL</t>
  </si>
  <si>
    <t>CANISTEO-GREENWOOD HIGH SCHOOL</t>
  </si>
  <si>
    <t>CANISTEO-GREENWOOD ELEMENTARY SCHOOL</t>
  </si>
  <si>
    <t>F S BANFORD ELEMENTARY SCHOOL</t>
  </si>
  <si>
    <t>H C WILLIAMS SENIOR HIGH SCH</t>
  </si>
  <si>
    <t>J M MCKENNEY MIDDLE SCHOOL</t>
  </si>
  <si>
    <t>CHERRY LANE SCHOOL</t>
  </si>
  <si>
    <t>RUSHMORE AVENUE SCHOOL</t>
  </si>
  <si>
    <t>CARLE PLACE MIDDLE SENIOR HIGH SCH</t>
  </si>
  <si>
    <t>KENT PRIMARY SCHOOL</t>
  </si>
  <si>
    <t>KENT ELEMENTARY SCHOOL</t>
  </si>
  <si>
    <t>MATTHEW PATERSON ELEMENTARY SCHOOL</t>
  </si>
  <si>
    <t>CARMEL HIGH SCHOOL</t>
  </si>
  <si>
    <t>GEORGE FISCHER MIDDLE SCHOOL</t>
  </si>
  <si>
    <t>CARTHAGE SENIOR HIGH SCHOOL</t>
  </si>
  <si>
    <t>BLACK RIVER SCHOOL</t>
  </si>
  <si>
    <t>CARTHAGE ELEMENTARY SCHOOL</t>
  </si>
  <si>
    <t>WEST CARTHAGE ELEMENTARY SCHOOL</t>
  </si>
  <si>
    <t>CARTHAGE MIDDLE SCHOOL</t>
  </si>
  <si>
    <t>SINCLAIRVILLE ELEMENTARY SCHOOL</t>
  </si>
  <si>
    <t>CASSADAGA VALLEY HIGH SCHOOL</t>
  </si>
  <si>
    <t>CATO-MERIDIAN ELEMENTARY SCHOOL</t>
  </si>
  <si>
    <t>CATO-MERIDIAN MIDDLE SCHOOL</t>
  </si>
  <si>
    <t>CATO-MERIDIAN SENIOR HIGH SCHOOL</t>
  </si>
  <si>
    <t>CATSKILL SENIOR HIGH SCHOOL</t>
  </si>
  <si>
    <t>CATSKILL MIDDLE SCHOOL</t>
  </si>
  <si>
    <t>CATSKILL ELEMENTARY SCHOOL</t>
  </si>
  <si>
    <t>CATTARAUGUS-LITTLE VALLEY CSD</t>
  </si>
  <si>
    <t>CATTARAUGUS-LITTLE VALLEY PRIMARY</t>
  </si>
  <si>
    <t>CATTARAUGUS-LITTLE VALLEY HS</t>
  </si>
  <si>
    <t>CATTARAUGUS-LITTLE VALLEY MIDDLE SCH</t>
  </si>
  <si>
    <t>CAZENOVIA HIGH SCHOOL</t>
  </si>
  <si>
    <t>CAZENOVIA MIDDLE SCHOOL</t>
  </si>
  <si>
    <t>BURTON STREET ELEMENTARY SCHOOL</t>
  </si>
  <si>
    <t>CENTER MORICHES UFSD</t>
  </si>
  <si>
    <t>CENTER MORICHES HIGH SCHOOL</t>
  </si>
  <si>
    <t>CENTER MORICHES MIDDLE SCHOOL</t>
  </si>
  <si>
    <t>CLAYTON HUEY ELEMENTARY SCHOOL</t>
  </si>
  <si>
    <t>CENTRAL ISLIP SENIOR HIGH SCHOOL</t>
  </si>
  <si>
    <t>CENTRAL ISLIP EARLY CHLDHD CENTER</t>
  </si>
  <si>
    <t>AURA A COLE ELEMENTARY SCHOOL</t>
  </si>
  <si>
    <t>BREWERTON ELEMENTARY SCHOOL</t>
  </si>
  <si>
    <t>CENTRAL SQUARE INTERMEDIATE SCHOOL</t>
  </si>
  <si>
    <t>CLEVELAND ELEMENTARY SCHOOL</t>
  </si>
  <si>
    <t>PAUL V MOORE HIGH SCHOOL</t>
  </si>
  <si>
    <t>MILLARD HAWK PRIMARY SCHOOL</t>
  </si>
  <si>
    <t>HASTINGS MALLORY ELEMENTARY SCHOOL</t>
  </si>
  <si>
    <t>CENTRAL SQUARE MIDDLE SCHOOL</t>
  </si>
  <si>
    <t>CHALLENGE PREPARATORY CHARTER SCHOOL</t>
  </si>
  <si>
    <t>SEVEN BRIDGES MIDDLE SCHOOL</t>
  </si>
  <si>
    <t>DOUGLAS G GRAFFLIN SCHOOL</t>
  </si>
  <si>
    <t>ROARING BROOK SCHOOL</t>
  </si>
  <si>
    <t>ROBERT E BELL SCHOOL</t>
  </si>
  <si>
    <t>HORACE GREELEY HIGH SCHOOL</t>
  </si>
  <si>
    <t>WESTORCHARD SCHOOL</t>
  </si>
  <si>
    <t>CHARLOTTE VALLEY SCHOOL</t>
  </si>
  <si>
    <t>CHARTER SCH-EDUC EXCELLENCE</t>
  </si>
  <si>
    <t>CHARTER SCHOOL FOR APPLIED TECHNOLOG</t>
  </si>
  <si>
    <t>CHATEAUGAY ELEMENTARY SCHOOL</t>
  </si>
  <si>
    <t>CHATEAUGAY HIGH SCHOOL</t>
  </si>
  <si>
    <t>CHATHAM HIGH SCHOOL</t>
  </si>
  <si>
    <t>MARY E DARDESS ELEMENTARY SCHOOL</t>
  </si>
  <si>
    <t>CHATHAM MIDDLE SCHOOL</t>
  </si>
  <si>
    <t>CHAUTAUQUA LAKE SECONDARY SCHOOL</t>
  </si>
  <si>
    <t>CHAUTAUQUA LAKE ELEMENTARY SCHOOL</t>
  </si>
  <si>
    <t>CHAZY CENTRAL RURAL JUNIOR-SENIOR HS</t>
  </si>
  <si>
    <t>CHAZY CENTRAL RURAL ELEMENTARY SCH</t>
  </si>
  <si>
    <t>UNION EAST ELEMENTARY SCHOOL</t>
  </si>
  <si>
    <t>CHEEKTOWAGA HIGH SCHOOL</t>
  </si>
  <si>
    <t>CHEEKTOWAGA MIDDLE SCHOOL</t>
  </si>
  <si>
    <t>CHEEKTOWAGA-MARYVALE UFSD</t>
  </si>
  <si>
    <t>MARYVALE PRIMARY SCHOOL</t>
  </si>
  <si>
    <t>MARYVALE INTERMEDIATE SCHOOL</t>
  </si>
  <si>
    <t>MARYVALE MIDDLE SCHOOL</t>
  </si>
  <si>
    <t>MARYVALE HIGH SCHOOL</t>
  </si>
  <si>
    <t>WOODROW WILSON ELEMENTARY SCHOOL</t>
  </si>
  <si>
    <t>JOHN F KENNEDY SENIOR HIGH SCHOOL</t>
  </si>
  <si>
    <t>CHENANGO FORKS ELEMENTARY SCHOOL</t>
  </si>
  <si>
    <t>CHENANGO FORKS HIGH SCHOOL</t>
  </si>
  <si>
    <t>CHENANGO FORKS MIDDLE SCHOOL</t>
  </si>
  <si>
    <t>CHENANGO VALLEY HIGH SCHOOL</t>
  </si>
  <si>
    <t>CHENANGO BRIDGE ELEMENTARY SCHOOL</t>
  </si>
  <si>
    <t>PORT DICKINSON ELEMENTARY SCHOOL</t>
  </si>
  <si>
    <t>CHENANGO VALLEY MIDDLE SCHOOL</t>
  </si>
  <si>
    <t>CHERRY VALLEY-SPRINGFIELD CSD</t>
  </si>
  <si>
    <t>CHERRY VALLEY-SPRINGFIELD CENTRAL</t>
  </si>
  <si>
    <t>CHESTER ACADEMY-MIDDLE/HIGH SCHOOL</t>
  </si>
  <si>
    <t>CHESTER ELEMENTARY SCHOOL</t>
  </si>
  <si>
    <t>CHILD DVLPMNT CTR-HAMPTONS CHARTER</t>
  </si>
  <si>
    <t>BRIDGEPORT ELEMENTARY SCHOOL</t>
  </si>
  <si>
    <t>BOLIVAR ROAD ELEMENTARY SCHOOL</t>
  </si>
  <si>
    <t>CHITTENANGO MIDDLE SCHOOL</t>
  </si>
  <si>
    <t>CHITTENANGO HIGH SCHOOL</t>
  </si>
  <si>
    <t>LAKE STREET ELEMENTARY SCHOOL</t>
  </si>
  <si>
    <t>CHESTNUT RIDGE ELEMENTARY SCHOOL</t>
  </si>
  <si>
    <t>CHURCHVILLE ELEMENTARY SCHOOL</t>
  </si>
  <si>
    <t>CHURCHVILLE-CHILI SENIOR HIGH SCHOOL</t>
  </si>
  <si>
    <t>FAIRBANKS ROAD ELEMENTARY SCHOOL</t>
  </si>
  <si>
    <t>CHURCHVILLE-CHILI MIDDLE SCHOOL 5-8</t>
  </si>
  <si>
    <t>CINCINNATUS ELEMENTARY SCHOOL</t>
  </si>
  <si>
    <t>CINCINNATUS HIGH SCHOOL</t>
  </si>
  <si>
    <t>CINCINNATUS MIDDLE SCHOOL</t>
  </si>
  <si>
    <t>HARRIS HILL ELEMENTARY SCHOOL</t>
  </si>
  <si>
    <t>LEDGEVIEW ELEMENTARY SCHOOL</t>
  </si>
  <si>
    <t>SHERIDAN HILL ELEMENTARY SCHOOL</t>
  </si>
  <si>
    <t>CLARENCE SENIOR HIGH SCHOOL</t>
  </si>
  <si>
    <t>CLARENCE CTR ELEMENTARY SCHOOL</t>
  </si>
  <si>
    <t>CLARENCE MIDDLE SCHOOL</t>
  </si>
  <si>
    <t>LAUREL PLAINS ELEMENTARY SCHOOL</t>
  </si>
  <si>
    <t>LINK ELEMENTARY SCHOOL</t>
  </si>
  <si>
    <t>CLARKSTOWN NORTH SENIOR HIGH SCHOOL</t>
  </si>
  <si>
    <t>STRAWTOWN ELEMENTARY SCHOOL</t>
  </si>
  <si>
    <t>CLARKSTOWN SOUTH SENIOR HIGH SCHOOL</t>
  </si>
  <si>
    <t>FELIX FESTA CHARACTER MIDDLE SCHOOL</t>
  </si>
  <si>
    <t>LITTLE TOR ELEMENTARY SCHOOL</t>
  </si>
  <si>
    <t>BARDONIA ELEMENTARY SCHOOL</t>
  </si>
  <si>
    <t>CONGERS ELEMENTARY SCHOOL</t>
  </si>
  <si>
    <t>NEW CITY ELEMENTARY SCHOOL</t>
  </si>
  <si>
    <t>WEST NYACK ELEMENTARY SCHOOL</t>
  </si>
  <si>
    <t>LAKEWOOD ELEMENTARY SCHOOL</t>
  </si>
  <si>
    <t>WOODGLEN ELEMENTARY SCHOOL</t>
  </si>
  <si>
    <t>BIRCHWOOD SCHOOL</t>
  </si>
  <si>
    <t>FELIX FESTA DETERMINATION MIDDLE SCH</t>
  </si>
  <si>
    <t>FELIX FESTA ACHIEVEMENT MIDDLE SCH</t>
  </si>
  <si>
    <t>CLEVELAND HILL ELEMENTARY SCHOOL</t>
  </si>
  <si>
    <t>CLEVELAND HILL HIGH SCHOOL</t>
  </si>
  <si>
    <t>CLEVELAND HILL MIDDLE SCHOOL</t>
  </si>
  <si>
    <t>CLIFTON-FINE JUNIOR-SENIOR HIGH SCH</t>
  </si>
  <si>
    <t>CLIFTON-FINE ELEMENTARY SCHOOL</t>
  </si>
  <si>
    <t>CLINTON ELEMENTARY SCHOOL</t>
  </si>
  <si>
    <t>CLINTON MIDDLE SCHOOL</t>
  </si>
  <si>
    <t>CLINTON SENIOR HIGH SCHOOL</t>
  </si>
  <si>
    <t>CLYDE-SAVANNAH ELEMENTARY SCHOOL</t>
  </si>
  <si>
    <t>CLYDE-SAVANNAH HIGH SCHOOL</t>
  </si>
  <si>
    <t>CLYDE-SAVANNAH MIDDLE SCHOOL</t>
  </si>
  <si>
    <t>CLYMER CENTRAL SCHOOL</t>
  </si>
  <si>
    <t>GEORGE D RYDER ELEMENTARY SCHOOL</t>
  </si>
  <si>
    <t>COBLESKILL-RICHMONDVILLE HIGH SCHOOL</t>
  </si>
  <si>
    <t>WILLIAM H GOLDING MIDDLE SCHOOL</t>
  </si>
  <si>
    <t>JOSEPH B RADEZ ELEMENTARY SCHOOL</t>
  </si>
  <si>
    <t>ABRAM LANSING SCHOOL</t>
  </si>
  <si>
    <t>VAN SCHAICK ISLAND SCHOOL</t>
  </si>
  <si>
    <t>COHOES HIGH SCHOOL</t>
  </si>
  <si>
    <t>COHOES MIDDLE SCHOOL</t>
  </si>
  <si>
    <t>HARMONY HILL SCHOOL</t>
  </si>
  <si>
    <t>LLOYD HARBOR SCHOOL</t>
  </si>
  <si>
    <t>WEST SIDE SCHOOL</t>
  </si>
  <si>
    <t>COLD SPRING HARBOR HIGH SCHOOL</t>
  </si>
  <si>
    <t>GOOSEHILL PRIMARY CENTER</t>
  </si>
  <si>
    <t>COLTON-PIERREPONT CENTRAL SCHOOL</t>
  </si>
  <si>
    <t>COMMACK HIGH SCHOOL</t>
  </si>
  <si>
    <t>BURR INTERMEDIATE SCHOOL</t>
  </si>
  <si>
    <t>INDIAN HOLLOW SCHOOL</t>
  </si>
  <si>
    <t>NORTH RIDGE SCHOOL</t>
  </si>
  <si>
    <t>WOOD PARK SCHOOL</t>
  </si>
  <si>
    <t>ROLLING HILLS SCHOOL</t>
  </si>
  <si>
    <t>COMMACK MIDDLE SCHOOL</t>
  </si>
  <si>
    <t>SAWMILL INTERMEDIATE SCHOOL</t>
  </si>
  <si>
    <t>Focus Charter</t>
  </si>
  <si>
    <t>COMMUNITY PARTNERSHIP CHARTER</t>
  </si>
  <si>
    <t>COMMUNITY ROOTS CHARTER SCHOOL</t>
  </si>
  <si>
    <t>CONEY ISLAND PREP PUBLIC CHARTER SCH</t>
  </si>
  <si>
    <t>HELEN B DUFFIELD ELEMENTARY SCHOOL</t>
  </si>
  <si>
    <t>JOHN PEARL ELEMENTARY SCHOOL</t>
  </si>
  <si>
    <t>EDITH L SLOCUM ELEMENTARY SCHOOL</t>
  </si>
  <si>
    <t>SYCAMORE AVENUE ELEMENTARY SCHOOL</t>
  </si>
  <si>
    <t>CONNETQUOT HIGH SCHOOL</t>
  </si>
  <si>
    <t>CHEROKEE STREET ELEMENTARY SCHOOL</t>
  </si>
  <si>
    <t>IDLE HOUR ELEMENTARY SCHOOL</t>
  </si>
  <si>
    <t>EDWARD J BOSTI ELEMENTARY SCHOOL</t>
  </si>
  <si>
    <t>RONKONKOMA MIDDLE SCHOOL</t>
  </si>
  <si>
    <t>OAKDALE-BOHEMIA MIDDLE SCHOOL</t>
  </si>
  <si>
    <t>COOPERSTOWN ELEMENTARY SCHOOL</t>
  </si>
  <si>
    <t>COOPERSTOWN JR/SR HIGH SCHOOL</t>
  </si>
  <si>
    <t>COPENHAGEN CENTRAL SCHOOL</t>
  </si>
  <si>
    <t>DEAUVILLE GARDENS EAST ELEMENTARY</t>
  </si>
  <si>
    <t>GREAT NECK ROAD ELEMENTARY SCHOOL</t>
  </si>
  <si>
    <t>SUSAN E WILEY SCHOOL</t>
  </si>
  <si>
    <t>WALTER G O'CONNELL COPIAGUE HIGH SCH</t>
  </si>
  <si>
    <t>COPIAGUE MIDDLE SCHOOL</t>
  </si>
  <si>
    <t>CORINTH HIGH SCHOOL</t>
  </si>
  <si>
    <t>CORINTH MIDDLE SCHOOL</t>
  </si>
  <si>
    <t>CORINTH ELEMENTARY SCHOOL</t>
  </si>
  <si>
    <t>CALVIN U SMITH ELEMENTARY SCHOOL</t>
  </si>
  <si>
    <t>ERWIN VALLEY ELEMENTARY SCHOOL</t>
  </si>
  <si>
    <t>FREDERICK CARDER ELEMENTARY SCHOOL</t>
  </si>
  <si>
    <t>HUGH W GREGG ELEMENTARY SCHOOL</t>
  </si>
  <si>
    <t>WILLIAM E SEVERN ELEMENTARY SCHOOL</t>
  </si>
  <si>
    <t>WINFIELD STREET ELEMENTARY SCHOOL</t>
  </si>
  <si>
    <t>NORTHSIDE BLODGETT MIDDLE SCHOOL</t>
  </si>
  <si>
    <t>CORNING FREE ACADEMY MIDDLE SCHOOL</t>
  </si>
  <si>
    <t>CORNING-PAINTED POST EAST HIGH SCH</t>
  </si>
  <si>
    <t>CORNING-PAINTED POST WEST HIGH SCH</t>
  </si>
  <si>
    <t>CORNING-PAINTED POST HS LRN CTR</t>
  </si>
  <si>
    <t>WILLOW AVENUE ELEMENTARY SCHOOL</t>
  </si>
  <si>
    <t>CORNWALL-ON-HUDSON ELEM SCH</t>
  </si>
  <si>
    <t>CORNWALL CENTRAL HIGH SCHOOL</t>
  </si>
  <si>
    <t>CORNWALL ELEMENTARY SCHOOL</t>
  </si>
  <si>
    <t>CORNWALL MIDDLE SCHOOL</t>
  </si>
  <si>
    <t>FRANKLYN S BARRY SCHOOL</t>
  </si>
  <si>
    <t>VIRGIL ELEMENTARY SCHOOL</t>
  </si>
  <si>
    <t>ALTON B PARKER SCHOOL</t>
  </si>
  <si>
    <t>RANDALL SCHOOL</t>
  </si>
  <si>
    <t>F E SMITH SCHOOL</t>
  </si>
  <si>
    <t>CORTLAND JUNIOR-SENIOR HIGH SCHOOL</t>
  </si>
  <si>
    <t>COXSACKIE-ATHENS HIGH SCHOOL</t>
  </si>
  <si>
    <t>COXSACKIE ELEMENTARY SCHOOL</t>
  </si>
  <si>
    <t>EDWARD J ARTHUR ELEMENTARY SCHOOL</t>
  </si>
  <si>
    <t>COXSACKIE-ATHENS MIDDLE SCHOOL</t>
  </si>
  <si>
    <t>CROTON-HARMON  HIGH SCHOOL</t>
  </si>
  <si>
    <t>CARRIE E TOMPKINS SCHOOL</t>
  </si>
  <si>
    <t>PIERRE VAN CORTLANDT SCHOOL</t>
  </si>
  <si>
    <t>CROWN POINT CENTRAL SCHOOL</t>
  </si>
  <si>
    <t>CUBA-RUSHFORD HIGH SCHOOL</t>
  </si>
  <si>
    <t>CUBA-RUSHFORD ELEMENTARY SCHOOL</t>
  </si>
  <si>
    <t>CUBA-RUSHFORD MIDDLE SCHOOL</t>
  </si>
  <si>
    <t>CULTURAL ARTS ACADEMY-SPRING CREEK</t>
  </si>
  <si>
    <t>DALTON-NUNDA CSD (KESHEQUA)</t>
  </si>
  <si>
    <t>DALTON-NUNDA MIDDLE SCHOOL</t>
  </si>
  <si>
    <t>DALTON-NUNDA ELEMENTARY SCHOOL</t>
  </si>
  <si>
    <t>DALTON-NUNDA HIGH SCHOOL</t>
  </si>
  <si>
    <t>ELLIS B HYDE ELEMENTARY SCHOOL</t>
  </si>
  <si>
    <t>DANSVILLE PRIMARY SCHOOL</t>
  </si>
  <si>
    <t>MAY MOORE PRIMARY SCHOOL</t>
  </si>
  <si>
    <t>JOHN QUINCY ADAMS PRIMARY SCHOOL</t>
  </si>
  <si>
    <t>DEER PARK HIGH SCHOOL</t>
  </si>
  <si>
    <t>JOHN F KENNEDY INTERMEDIATE SCHOOL</t>
  </si>
  <si>
    <t>ROBERT FROST MIDDLE SCHOOL</t>
  </si>
  <si>
    <t>DELHI ELEMENTARY SCHOOL</t>
  </si>
  <si>
    <t>DELAWARE ACADEMY HIGH SCHOOL</t>
  </si>
  <si>
    <t>DELHI MIDDLE SCHOOL</t>
  </si>
  <si>
    <t>DEMOCRACY PREP CHARTER SCHOOL</t>
  </si>
  <si>
    <t>DEMOCRACY PREP HARLEM CHARTER SCHOOL</t>
  </si>
  <si>
    <t>DEPEW HIGH SCHOOL</t>
  </si>
  <si>
    <t>DEPEW MIDDLE SCHOOL</t>
  </si>
  <si>
    <t>CAYUGA HTS ELEMENTARY SCHOOL</t>
  </si>
  <si>
    <t>DEPOSIT ELEMENTARY SCHOOL</t>
  </si>
  <si>
    <t>DEPOSIT MIDDLE-SENIOR HIGH SCHOOL</t>
  </si>
  <si>
    <t>DERUYTER CSD</t>
  </si>
  <si>
    <t>DERUYTER HIGH SCHOOL</t>
  </si>
  <si>
    <t>DERUYTER ELEMENTARY SCHOOL</t>
  </si>
  <si>
    <t>DOBBS FERRY HIGH SCHOOL</t>
  </si>
  <si>
    <t>SPRINGHURST ELEMENTARY SCHOOL</t>
  </si>
  <si>
    <t>DOBBS FERRY MIDDLE SCHOOL</t>
  </si>
  <si>
    <t>DOLGEVILLE ELEMENTARY SCHOOL</t>
  </si>
  <si>
    <t>JAMES A GREEN HIGH SCHOOL</t>
  </si>
  <si>
    <t>DOLGEVILLE MIDDLE SCHOOL</t>
  </si>
  <si>
    <t>WINGDALE ELEMENTARY SCHOOL</t>
  </si>
  <si>
    <t>DOVER ELEMENTARY SCHOOL</t>
  </si>
  <si>
    <t>DOVER HIGH SCHOOL</t>
  </si>
  <si>
    <t>DOVER MIDDLE SCHOOL</t>
  </si>
  <si>
    <t>DOWNSVILLE CENTRAL SCHOOL</t>
  </si>
  <si>
    <t>DR R IZQUIERDO HEALTH/SCIENCE CHARTE</t>
  </si>
  <si>
    <t>DREAM CHARTER SCHOOL</t>
  </si>
  <si>
    <t>DRYDEN ELEMENTARY SCHOOL</t>
  </si>
  <si>
    <t>DRYDEN HIGH SCHOOL</t>
  </si>
  <si>
    <t>CASSAVANT ELEMENTARY SCHOOL</t>
  </si>
  <si>
    <t>FREEVILLE ELEMENTARY SCHOOL</t>
  </si>
  <si>
    <t>DRYDEN MIDDLE SCHOOL</t>
  </si>
  <si>
    <t>DUANESBURG HIGH SCHOOL</t>
  </si>
  <si>
    <t>DUANESBURG ELEMENTARY SCHOOL</t>
  </si>
  <si>
    <t>DUANESBURG MIDDLE SCHOOL</t>
  </si>
  <si>
    <t>DUNDEE JUNIOR-SENIOR HIGH SCHOOL</t>
  </si>
  <si>
    <t>DUNDEE ELEMENTARY SCHOOL</t>
  </si>
  <si>
    <t>SCHOOL 3</t>
  </si>
  <si>
    <t>SCHOOL 4</t>
  </si>
  <si>
    <t>SCHOOL 5</t>
  </si>
  <si>
    <t>SCHOOL 7</t>
  </si>
  <si>
    <t>DUNKIRK SENIOR HIGH SCHOOL</t>
  </si>
  <si>
    <t>DUNKIRK MIDDLE SCHOOL</t>
  </si>
  <si>
    <t>E HARLEM SCHOLARS ACAD CHARTER SCH</t>
  </si>
  <si>
    <t>EAST AURORA HIGH SCHOOL</t>
  </si>
  <si>
    <t>PARKDALE ELEMENTARY SCHOOL</t>
  </si>
  <si>
    <t>EAST AURORA MIDDLE SCHOOL</t>
  </si>
  <si>
    <t>BLOOMFIELD HIGH SCHOOL</t>
  </si>
  <si>
    <t>BLOOMFIELD MIDDLE SCHOOL</t>
  </si>
  <si>
    <t>BLOOMFIELD ELEMENTARY SCHOOL</t>
  </si>
  <si>
    <t>COLUMBIA HIGH SCHOOL</t>
  </si>
  <si>
    <t>DONALD P SUTHERLAND SCHOOL</t>
  </si>
  <si>
    <t>BELL TOP SCHOOL</t>
  </si>
  <si>
    <t>GREEN MEADOW SCHOOL</t>
  </si>
  <si>
    <t>CITIZEN EDMOND GENET SCHOOL</t>
  </si>
  <si>
    <t>RED MILL SCHOOL</t>
  </si>
  <si>
    <t>HOWARD L GOFF SCHOOL</t>
  </si>
  <si>
    <t>JOHN M MARSHALL ELEMENTARY SCHOOL</t>
  </si>
  <si>
    <t>EAST HAMPTON HIGH SCHOOL</t>
  </si>
  <si>
    <t>EAST HAMPTON MIDDLE SCHOOL</t>
  </si>
  <si>
    <t>LAURELTON-PARDEE INTERMEDIATE SCHOOL</t>
  </si>
  <si>
    <t>IVAN L GREEN PRIMARY SCHOOL</t>
  </si>
  <si>
    <t>EASTRIDGE SENIOR HIGH SCHOOL</t>
  </si>
  <si>
    <t>DURAND-EASTMAN INTERMEDIATE SCHOOL</t>
  </si>
  <si>
    <t>HELENDALE ROAD PRIMARY SCHOOL</t>
  </si>
  <si>
    <t>EAST IRONDEQUOIT MIDDLE SCHOOL</t>
  </si>
  <si>
    <t>TIMBER POINT ELEMENTARY SCHOOL</t>
  </si>
  <si>
    <t>CONNETQUOT ELEMENTARY SCHOOL</t>
  </si>
  <si>
    <t>EAST ISLIP HIGH SCHOOL</t>
  </si>
  <si>
    <t>RUTH C KINNEY ELEMENTARY SCHOOL</t>
  </si>
  <si>
    <t>EAST ISLIP MIDDLE SCHOOL</t>
  </si>
  <si>
    <t>BARNUM WOODS SCHOOL</t>
  </si>
  <si>
    <t>MCVEY ELEMENTARY SCHOOL</t>
  </si>
  <si>
    <t>CLARKE MIDDLE SCHOOL</t>
  </si>
  <si>
    <t>EAST MEADOW HIGH SCHOOL</t>
  </si>
  <si>
    <t>MEADOWBROOK ELEMENTARY SCHOOL</t>
  </si>
  <si>
    <t>BOWLING GREEN SCHOOL</t>
  </si>
  <si>
    <t>PARKWAY SCHOOL</t>
  </si>
  <si>
    <t>WOODLAND MIDDLE SCHOOL</t>
  </si>
  <si>
    <t>W TRESPER CLARKE HIGH SCHOOL</t>
  </si>
  <si>
    <t>EAST MORICHES SCHOOL</t>
  </si>
  <si>
    <t>EAST MORICHES ELEMENTARY SCHOOL</t>
  </si>
  <si>
    <t>EAST QUOGUE SCHOOL</t>
  </si>
  <si>
    <t>FLEETWOOD ELEMENTARY SCHOOL</t>
  </si>
  <si>
    <t>GRANDVIEW ELEMENTARY SCHOOL</t>
  </si>
  <si>
    <t>HEMPSTEAD ELEMENTARY SCHOOL</t>
  </si>
  <si>
    <t>KAKIAT ELEMENTARY SCHOOL</t>
  </si>
  <si>
    <t>MARGETTS ELEMENTARY SCHOOL</t>
  </si>
  <si>
    <t>EAST RAMAPO EARLY CHILDHOOD</t>
  </si>
  <si>
    <t>SUMMIT PARK ELEMENTARY SCHOOL</t>
  </si>
  <si>
    <t>CHESTNUT RIDGE MIDDLE SCHOOL</t>
  </si>
  <si>
    <t>SPRING VALLEY HIGH SCHOOL</t>
  </si>
  <si>
    <t>POMONA MIDDLE SCHOOL</t>
  </si>
  <si>
    <t>ELMWOOD ELEMENTARY SCHOOL</t>
  </si>
  <si>
    <t>RAMAPO HIGH SCHOOL</t>
  </si>
  <si>
    <t>LIME KILN ELEMENTARY SCHOOL</t>
  </si>
  <si>
    <t>ELDORADO ELEMENTARY SCHOOL</t>
  </si>
  <si>
    <t>EAST ROCHESTER ELEMENTARY SCHOOL</t>
  </si>
  <si>
    <t>EAST ROCHESTER JUNIOR-SENIOR HS</t>
  </si>
  <si>
    <t>RHAME AVENUE ELEMENTARY SCHOOL</t>
  </si>
  <si>
    <t>EAST ROCKAWAY JUNIOR-SENIOR HIGH SCH</t>
  </si>
  <si>
    <t>CENTRE AVENUE ELEMENTARY SCHOOL</t>
  </si>
  <si>
    <t>FREMONT ELEMENTARY SCHOOL</t>
  </si>
  <si>
    <t>EAST SYRACUSE ELEMENTARY SCHOOL</t>
  </si>
  <si>
    <t>WOODLAND ELEMENTARY SCHOOL</t>
  </si>
  <si>
    <t>EAST SYRACUSE-MINOA CENTRAL HIGH SCH</t>
  </si>
  <si>
    <t>MINOA ELEMENTARY SCHOOL</t>
  </si>
  <si>
    <t>PINE GROVE MIDDLE SCHOOL</t>
  </si>
  <si>
    <t>WHEATLEY SCHOOL</t>
  </si>
  <si>
    <t>NORTH SIDE SCHOOL</t>
  </si>
  <si>
    <t>WILLETS ROAD SCHOOL</t>
  </si>
  <si>
    <t>ANNE HUTCHINSON SCHOOL</t>
  </si>
  <si>
    <t>GREENVALE SCHOOL</t>
  </si>
  <si>
    <t>WAVERLY EARLY CHLDHD CENTER</t>
  </si>
  <si>
    <t>EASTCHESTER MIDDLE SCHOOL</t>
  </si>
  <si>
    <t>EASTCHESTER SENIOR HIGH SCHOOL</t>
  </si>
  <si>
    <t>EASTPORT-SOUTH MANOR JR-SR HS</t>
  </si>
  <si>
    <t>EASTPORT ELEMENTARY SCHOOL</t>
  </si>
  <si>
    <t>SOUTH STREET SCHOOL</t>
  </si>
  <si>
    <t>DAYTON AVENUE SCHOOL</t>
  </si>
  <si>
    <t>EDEN JUNIOR-SENIOR HIGH SCHOOL</t>
  </si>
  <si>
    <t>G L PRIESS PRIMARY SCHOOL</t>
  </si>
  <si>
    <t>EDEN ELEMENTARY SCHOOL</t>
  </si>
  <si>
    <t>EDGEMONT JUNIOR-SENIOR HIGH SCHOOL</t>
  </si>
  <si>
    <t>GREENVILLE SCHOOL</t>
  </si>
  <si>
    <t>SEELY PLACE SCHOOL</t>
  </si>
  <si>
    <t>EDINBURG COMMON SD</t>
  </si>
  <si>
    <t>EDINBURG COMMON SCHOOL</t>
  </si>
  <si>
    <t>EDMESTON CENTRAL SCHOOL</t>
  </si>
  <si>
    <t>EDWARDS-KNOX ELEMENTARY SCHOOL</t>
  </si>
  <si>
    <t>EDWARDS-KNOX JUNIOR-SENIOR HS</t>
  </si>
  <si>
    <t>ELBA ELEMENTARY SCHOOL</t>
  </si>
  <si>
    <t>ELBA JUNIOR-SENIOR HIGH SCHOOL</t>
  </si>
  <si>
    <t>ELDRED JUNIOR-SENIOR HIGH SCHOOL</t>
  </si>
  <si>
    <t>GEORGE ROSS MACKENZIE ELEM SCH</t>
  </si>
  <si>
    <t>ELIZABETHTOWN-LEWIS CENTRAL SCHOOL</t>
  </si>
  <si>
    <t>ELLENVILLE ELEMENTARY SCHOOL</t>
  </si>
  <si>
    <t>ELLENVILLE HIGH SCHOOL</t>
  </si>
  <si>
    <t>ELLENVILLE MIDDLE SCHOOL</t>
  </si>
  <si>
    <t>ELLICOTTVILLE MIDDLE/HIGH SCHOOL</t>
  </si>
  <si>
    <t>ELLICOTTVILLE ELEMENTARY SCHOOL</t>
  </si>
  <si>
    <t>DIVEN SCHOOL</t>
  </si>
  <si>
    <t>FASSETT ELEMENTARY SCHOOL</t>
  </si>
  <si>
    <t>HENDY AVENUE SCHOOL</t>
  </si>
  <si>
    <t>PARLEY COBURN SCHOOL</t>
  </si>
  <si>
    <t>PINE CITY SCHOOL</t>
  </si>
  <si>
    <t>RIVERSIDE SCHOOL</t>
  </si>
  <si>
    <t>THOMAS K BEECHER SCHOOL</t>
  </si>
  <si>
    <t>ERNIE DAVIS MIDDLE SCHOOL</t>
  </si>
  <si>
    <t>BROADWAY MIDDLE SCHOOL</t>
  </si>
  <si>
    <t>SOUTHSIDE HIGH SCHOOL</t>
  </si>
  <si>
    <t>ELMIRA FREE ACADEMY</t>
  </si>
  <si>
    <t>BROADWAY ELEMENTARY SCHOOL</t>
  </si>
  <si>
    <t>ELMIRA HEIGHTS CSD</t>
  </si>
  <si>
    <t>THOMAS A EDISON HIGH SCHOOL</t>
  </si>
  <si>
    <t>COHEN MIDDLE SCHOOL</t>
  </si>
  <si>
    <t>COHEN ELEMENTARY SCHOOL</t>
  </si>
  <si>
    <t>ALDEN TERRACE SCHOOL</t>
  </si>
  <si>
    <t>CLARA H CARLSON SCHOOL</t>
  </si>
  <si>
    <t>COVERT AVENUE SCHOOL</t>
  </si>
  <si>
    <t>DUTCH BROADWAY SCHOOL</t>
  </si>
  <si>
    <t>GOTHAM AVENUE SCHOOL</t>
  </si>
  <si>
    <t>STEWART MANOR SCHOOL</t>
  </si>
  <si>
    <t>CARL L DIXSON ELEMENTARY SCHOOL</t>
  </si>
  <si>
    <t>ALICE E GRADY ELEMENTARY SCHOOL</t>
  </si>
  <si>
    <t>ALEXANDER HAMILTON HIGH SCHOOL</t>
  </si>
  <si>
    <t>ELMWOOD VILLAGE CHARTER SCHOOL</t>
  </si>
  <si>
    <t>ELWOOD/JOHN GLENN HIGH SCHOOL</t>
  </si>
  <si>
    <t>ELWOOD MIDDLE SCHOOL</t>
  </si>
  <si>
    <t>JAMES H BOYD ELEMENTARY SCHOOL</t>
  </si>
  <si>
    <t>HARLEY AVENUE ELEMENTARY SCHOOL</t>
  </si>
  <si>
    <t>ENTERPRISE CHARTER SCHOOL</t>
  </si>
  <si>
    <t>EQUALITY CHARTER SCHOOL</t>
  </si>
  <si>
    <t>EQUITY PROJECT CHARTER SCHOOL (THE)</t>
  </si>
  <si>
    <t>ETHICAL COMMUNITY CHARTER SCHO (THE)</t>
  </si>
  <si>
    <t>EUGENIO MARIA DE HOSTOS CHARTER SCHO</t>
  </si>
  <si>
    <t>EVANS-BRANT CSD (LAKE SHORE)</t>
  </si>
  <si>
    <t>LAKE SHORE SENIOR HIGH SCHOOL</t>
  </si>
  <si>
    <t>HIGHLAND ELEMENTARY SCHOOL</t>
  </si>
  <si>
    <t>JOHN T WAUGH ELEMENTARY SCHOOL</t>
  </si>
  <si>
    <t>A J SCHMIDT ELEMENTARY SCHOOL</t>
  </si>
  <si>
    <t>LAKE SHORE MIDDLE SCHOOL</t>
  </si>
  <si>
    <t>EVERGREEN CHARTER SCHOOL</t>
  </si>
  <si>
    <t>EXCELLENCE BOYS CHAR SCH-BED STUY</t>
  </si>
  <si>
    <t>EXCELLENCE GIRLS CHARTER SCHOOL</t>
  </si>
  <si>
    <t>EXPLORE CHARTER SCHOOL</t>
  </si>
  <si>
    <t>EXPLORE EMPOWER CHARTER SCH</t>
  </si>
  <si>
    <t>EXPLORE EXCEL CHARTER SCHOOL</t>
  </si>
  <si>
    <t>FABIUS-POMPEY ELEMENTARY SCHOOL</t>
  </si>
  <si>
    <t>FABIUS-POMPEY MIDDLE SCH HIGH SCH</t>
  </si>
  <si>
    <t>FAHARI ACADEMY CHARTER SCHOOL</t>
  </si>
  <si>
    <t>FAIRPORT SENIOR HIGH SCHOOL</t>
  </si>
  <si>
    <t>BROOKS HILL SCHOOL</t>
  </si>
  <si>
    <t>JOHANNA PERRIN MIDDLE SCHOOL</t>
  </si>
  <si>
    <t>MARTHA BROWN MIDDLE SCHOOL</t>
  </si>
  <si>
    <t>JEFFERSON AVENUE SCHOOL</t>
  </si>
  <si>
    <t>MINERVA DELAND SCHOOL</t>
  </si>
  <si>
    <t>NORTHSIDE SCHOOL</t>
  </si>
  <si>
    <t>DUDLEY SCHOOL</t>
  </si>
  <si>
    <t>HARVEY C FENNER ELEMENTARY SCHOOL</t>
  </si>
  <si>
    <t>FALCONER MIDDLE/HIGH SCHOOL</t>
  </si>
  <si>
    <t>PAUL B D TEMPLE ELEMENTARY SCHOOL</t>
  </si>
  <si>
    <t>FALLSBURG JUNIOR-SENIOR HIGH SCHOOL</t>
  </si>
  <si>
    <t>BENJAMIN COSOR ELEMENTARY SCHOOL</t>
  </si>
  <si>
    <t>FAMILY LIFE ACADEMY CHARTER SCHOOL</t>
  </si>
  <si>
    <t>ALBANY AVENUE ELEMENTARY SCHOOL</t>
  </si>
  <si>
    <t>SALTZMAN EAST MEMORIAL ELEM SCH</t>
  </si>
  <si>
    <t>NORTHSIDE ELEMENTARY SCHOOL</t>
  </si>
  <si>
    <t>WOODWARD PARKWAY ELEMENTARY SCHOOL</t>
  </si>
  <si>
    <t>HOWITT SCHOOL</t>
  </si>
  <si>
    <t>FARMINGDALE SENIOR HIGH SCHOOL</t>
  </si>
  <si>
    <t>FAYETTEVILLE-MANLIUS CSD</t>
  </si>
  <si>
    <t>FAYETTEVILLE-MANLIUS SENIOR HIGH SCH</t>
  </si>
  <si>
    <t>EAGLE HILL MIDDLE SCHOOL</t>
  </si>
  <si>
    <t>FAYETTEVILLE ELEMENTARY SCHOOL</t>
  </si>
  <si>
    <t>WELLWOOD MIDDLE SCHOOL</t>
  </si>
  <si>
    <t>MOTT ROAD ELEMENTARY SCHOOL</t>
  </si>
  <si>
    <t>ENDERS ROAD ELEMENTARY SCHOOL</t>
  </si>
  <si>
    <t>FILLMORE CENTRAL SCHOOL</t>
  </si>
  <si>
    <t>WOODHULL SCHOOL</t>
  </si>
  <si>
    <t>FISHERS ISLAND SCHOOL</t>
  </si>
  <si>
    <t>FLORAL PARK-BELLEROSE UFSD</t>
  </si>
  <si>
    <t>FLORAL PARK BELLEROSE SCHOOL</t>
  </si>
  <si>
    <t>JOHN LEWIS CHILDS SCHOOL</t>
  </si>
  <si>
    <t>S S SEWARD INSTITUTE</t>
  </si>
  <si>
    <t>GOLDEN HILL ELEMENTARY</t>
  </si>
  <si>
    <t>FONDA-FULTONVILLE K-4 SCHOOL</t>
  </si>
  <si>
    <t>FONDA-FULTONVILLE SENIOR HIGH SCHOOL</t>
  </si>
  <si>
    <t>FONDA-FULTONVILLE 5-8 SCHOOL</t>
  </si>
  <si>
    <t>FORESTVILLE ELEMENTARY SCHOOL</t>
  </si>
  <si>
    <t>FORESTVILLE CENTRAL HIGH SCHOOL</t>
  </si>
  <si>
    <t>FORT ANN CENTRAL SCHOOL</t>
  </si>
  <si>
    <t>FORT EDWARD SCHOOL</t>
  </si>
  <si>
    <t>HARRY HOAG SCHOOL</t>
  </si>
  <si>
    <t>FORT PLAIN JUNIOR-SENIOR HIGH SCHOOL</t>
  </si>
  <si>
    <t>FRANKFORT SCHUYLER CENTRAL HIGH SCH</t>
  </si>
  <si>
    <t>FRANKFORT-SCHUYLER ELEMENTARY</t>
  </si>
  <si>
    <t>FRANKFORT-SCHUYLER MIDDLE SCHOOL</t>
  </si>
  <si>
    <t>FRANKLIN CENTRAL SCHOOL</t>
  </si>
  <si>
    <t>JOHN STREET SCHOOL</t>
  </si>
  <si>
    <t>POLK STREET SCHOOL</t>
  </si>
  <si>
    <t>WASHINGTON STREET SCHOOL</t>
  </si>
  <si>
    <t>FRANKLINVILLE JUNIOR-SENIOR HIGH SCH</t>
  </si>
  <si>
    <t>FRANKLINVILLE ELEMENTARY SCHOOL</t>
  </si>
  <si>
    <t>FREDONIA HIGH SCHOOL</t>
  </si>
  <si>
    <t>FREDONIA MIDDLE SCHOOL</t>
  </si>
  <si>
    <t>ARCHER STREET SCHOOL</t>
  </si>
  <si>
    <t>BAYVIEW AVENUE SCHOOL</t>
  </si>
  <si>
    <t>CAROLINE G ATKINSON SCHOOL</t>
  </si>
  <si>
    <t>COLUMBUS AVENUE SCHOOL</t>
  </si>
  <si>
    <t>LEO F GIBLYN SCHOOL</t>
  </si>
  <si>
    <t>JOHN W DODD MIDDLE SCHOOL</t>
  </si>
  <si>
    <t>FREEPORT HIGH SCHOOL</t>
  </si>
  <si>
    <t>NEW VISIONS ELEMENTARY SCHOOL</t>
  </si>
  <si>
    <t>ROBERT H JACKSON ELEMENTARY SCHOOL</t>
  </si>
  <si>
    <t>FREWSBURG JUNIOR-SENIOR HIGH SCH</t>
  </si>
  <si>
    <t>FRIENDSHIP CENTRAL SCHOOL</t>
  </si>
  <si>
    <t>BIG TREE ELEMENTARY SCHOOL</t>
  </si>
  <si>
    <t>FRONTIER SENIOR HIGH SCHOOL</t>
  </si>
  <si>
    <t>BLASDELL ELEMENTARY SCHOOL</t>
  </si>
  <si>
    <t>CLOVERBANK ELEMENTARY SCHOOL</t>
  </si>
  <si>
    <t>PINEHURST ELEMENTARY SCHOOL</t>
  </si>
  <si>
    <t>FRONTIER MIDDLE SCHOOL</t>
  </si>
  <si>
    <t>FAIRGRIEVE SCHOOL</t>
  </si>
  <si>
    <t>G RAY BODLEY HIGH SCHOOL</t>
  </si>
  <si>
    <t>FULTON JUNIOR HIGH SCHOOL</t>
  </si>
  <si>
    <t>GRANBY ELEMENTARY SCHOOL</t>
  </si>
  <si>
    <t>J E LANIGAN SCHOOL</t>
  </si>
  <si>
    <t>VOLNEY ELEMENTARY SCHOOL</t>
  </si>
  <si>
    <t>FUTURE LEADERS INST CHARTER SCHOOL</t>
  </si>
  <si>
    <t>JOSEPH HENRY ELEMENTARY SCHOOL</t>
  </si>
  <si>
    <t>GALWAY JR/SR HIGH SCHOOL</t>
  </si>
  <si>
    <t>GANANDA/R A CIRILLO HIGH SCHOOL</t>
  </si>
  <si>
    <t>GANANDA/R MANN ELEMENTARY SCHOOL</t>
  </si>
  <si>
    <t>GANANDA MIDDLE SCHOOL</t>
  </si>
  <si>
    <t>GARDEN CITY MIDDLE SCHOOL</t>
  </si>
  <si>
    <t>GARDEN CITY HIGH SCHOOL</t>
  </si>
  <si>
    <t>HEMLOCK SCHOOL</t>
  </si>
  <si>
    <t>HOMESTEAD SCHOOL</t>
  </si>
  <si>
    <t>LOCUST SCHOOL</t>
  </si>
  <si>
    <t>STRATFORD AVENUE SCHOOL</t>
  </si>
  <si>
    <t>STEWART SCHOOL</t>
  </si>
  <si>
    <t>GARRISON SCHOOL</t>
  </si>
  <si>
    <t>GATES-CHILI HIGH SCHOOL</t>
  </si>
  <si>
    <t>FLORENCE BRASSER SCHOOL</t>
  </si>
  <si>
    <t>GATES-CHILI MIDDLE SCHOOL</t>
  </si>
  <si>
    <t>PAUL ROAD SCHOOL</t>
  </si>
  <si>
    <t>WALT DISNEY SCHOOL</t>
  </si>
  <si>
    <t>NEIL ARMSTRONG SCHOOL</t>
  </si>
  <si>
    <t>BROWNVILLE SCHOOL</t>
  </si>
  <si>
    <t>DEXTER ELEMENTARY SCHOOL</t>
  </si>
  <si>
    <t>GENERAL BROWN JUNIOR-SENIOR HS</t>
  </si>
  <si>
    <t>GENESEE COMM CHARTER SCHOOL</t>
  </si>
  <si>
    <t>GENESEE VALLEY CENTRAL SCHOOL</t>
  </si>
  <si>
    <t>GENESEO MIDDLE SCHOOL HIGH SCHOOL</t>
  </si>
  <si>
    <t>GENESEO ELEMENTARY SCHOOL</t>
  </si>
  <si>
    <t>WEST STREET ELEMENTARY SCHOOL</t>
  </si>
  <si>
    <t>NORTH STREET ELEMENTARY SCHOOL</t>
  </si>
  <si>
    <t>GENEVA MIDDLE SCHOOL</t>
  </si>
  <si>
    <t>GENEVA HIGH SCHOOL</t>
  </si>
  <si>
    <t>GEORGE JUNIOR REPUBLIC UFSD</t>
  </si>
  <si>
    <t>GEORGE JUNIOR REPUBLIC SCHOOL</t>
  </si>
  <si>
    <t>GEORGETOWN-SOUTH OTSELIC CSD</t>
  </si>
  <si>
    <t>GILBERTSVILLE-MOUNT UPTON CSD</t>
  </si>
  <si>
    <t>GILBERTSVILLE-MOUNT UPTON ELEM SCH</t>
  </si>
  <si>
    <t>GILBERTSVILLE-MOUNT UPTON JR-SR HS</t>
  </si>
  <si>
    <t>GILBOA CONESVILLE CENTRAL SCHOOL</t>
  </si>
  <si>
    <t>GIRLS PREP CHARTER SCH-BRONX</t>
  </si>
  <si>
    <t>GIRLS PREP CHARTER SCHOOL</t>
  </si>
  <si>
    <t>DEASY SCHOOL</t>
  </si>
  <si>
    <t>CONNOLLY SCHOOL</t>
  </si>
  <si>
    <t>GRIBBIN SCHOOL</t>
  </si>
  <si>
    <t>LANDING SCHOOL</t>
  </si>
  <si>
    <t>GLEN COVE HIGH SCHOOL</t>
  </si>
  <si>
    <t>ROBERT M FINLEY MIDDLE SCHOOL</t>
  </si>
  <si>
    <t>BIG CROSS STREET SCHOOL</t>
  </si>
  <si>
    <t>JACKSON HEIGHTS SCHOOL</t>
  </si>
  <si>
    <t>KENSINGTON ROAD SCHOOL</t>
  </si>
  <si>
    <t>GLENS FALLS MIDDLE SCHOOL</t>
  </si>
  <si>
    <t>GLENS FALLS SENIOR HIGH SCHOOL</t>
  </si>
  <si>
    <t>ABRAHAM WING SCHOOL</t>
  </si>
  <si>
    <t>GLOBAL CONCEPTS CHARTER SCHOOL</t>
  </si>
  <si>
    <t>BOULEVARD SCHOOL</t>
  </si>
  <si>
    <t>MCNAB-MECO SCHOOL</t>
  </si>
  <si>
    <t>PARK TERRACE SCHOOL</t>
  </si>
  <si>
    <t>GLOVERSVILLE MIDDLE SCHOOL</t>
  </si>
  <si>
    <t>GLOVERSVILLE HIGH SCHOOL</t>
  </si>
  <si>
    <t>KINGSBOROUGH SCHOOL</t>
  </si>
  <si>
    <t>GORHAM-MIDDLESEX CSD (MARCUS WHITMAN</t>
  </si>
  <si>
    <t>MARCUS WHITMAN HIGH SCHOOL</t>
  </si>
  <si>
    <t>MARCUS WHITMAN MIDDLE SCHOOL</t>
  </si>
  <si>
    <t>GOSHEN CENTRAL HIGH SCHOOL</t>
  </si>
  <si>
    <t>SCOTCHTOWN AVENUE SCHOOL</t>
  </si>
  <si>
    <t>C J HOOKER MIDDLE SCHOOL</t>
  </si>
  <si>
    <t>GOSHEN INTERMEDIATE SCHOOL</t>
  </si>
  <si>
    <t>GOUVERNEUR JUNIOR-SENIOR HIGH SCHOOL</t>
  </si>
  <si>
    <t>EAST SIDE ELEMENTARY SCHOOL</t>
  </si>
  <si>
    <t>WEST SIDE ELEMENTARY SCHOOL</t>
  </si>
  <si>
    <t>GOWANDA ELEMENTARY SCHOOL</t>
  </si>
  <si>
    <t>GOWANDA MIDDLE SCHOOL</t>
  </si>
  <si>
    <t>GOWANDA HIGH SCHOOL</t>
  </si>
  <si>
    <t>GRAND CONCOURSE ACAD CHARTER SCH</t>
  </si>
  <si>
    <t>HUTH ROAD SCHOOL</t>
  </si>
  <si>
    <t>KAEGEBEIN SCHOOL</t>
  </si>
  <si>
    <t>GRAND ISLAND SENIOR HIGH SCHOOL</t>
  </si>
  <si>
    <t>VERONICA E CONNOR MIDDLE SCHOOL</t>
  </si>
  <si>
    <t>CHARLOTTE SIDWAY SCHOOL</t>
  </si>
  <si>
    <t>MARY J TANNER PRIMARY SCHOOL</t>
  </si>
  <si>
    <t>GRANVILLE JUNIOR-SENIOR HIGH SCHOOL</t>
  </si>
  <si>
    <t>GRANVILLE ELEMENTARY SCHOOL</t>
  </si>
  <si>
    <t>SADDLE ROCK SCHOOL</t>
  </si>
  <si>
    <t>GREAT NECK SOUTH MIDDLE SCHOOL</t>
  </si>
  <si>
    <t>GREAT NECK SOUTH HIGH SCHOOL</t>
  </si>
  <si>
    <t>GREAT NECK NORTH HIGH SCHOOL</t>
  </si>
  <si>
    <t>E M BAKER SCHOOL</t>
  </si>
  <si>
    <t>JOHN F KENNEDY SCHOOL</t>
  </si>
  <si>
    <t>LAKEVILLE ELEMENTARY SCHOOL</t>
  </si>
  <si>
    <t>GREAT NECK NORTH MIDDLE SCHOOL</t>
  </si>
  <si>
    <t>VILLAGE SCHOOL</t>
  </si>
  <si>
    <t>WEST RIDGE ELEMENTARY SCHOOL</t>
  </si>
  <si>
    <t>AUTUMN LANE ELEMENTARY SCHOOL</t>
  </si>
  <si>
    <t>LONGRIDGE ELEMENTARY SCHOOL</t>
  </si>
  <si>
    <t>BROOKSIDE ELEMENTARY SCHOOL CAMPUS</t>
  </si>
  <si>
    <t>ENGLISH VILLAGE ELEMENTARY SCHOOL</t>
  </si>
  <si>
    <t>OLYMPIA HIGH SCHOOL</t>
  </si>
  <si>
    <t>PADDY HILL ELEMENTARY SCHOOL</t>
  </si>
  <si>
    <t>ARCADIA HIGH SCHOOL</t>
  </si>
  <si>
    <t>LAKESHORE ELEMENTARY SCHOOL</t>
  </si>
  <si>
    <t>BUCKMAN HTS ELEMENTARY SCHOOL</t>
  </si>
  <si>
    <t>ODYSSEY ACADEMY</t>
  </si>
  <si>
    <t>CRAIG HILL ELEMENTARY SCHOOL</t>
  </si>
  <si>
    <t>HOLMES ROAD ELEMENTARY SCHOOL</t>
  </si>
  <si>
    <t>ATHENA HIGH SCHOOL</t>
  </si>
  <si>
    <t>ATHENA MIDDLE SCHOOL</t>
  </si>
  <si>
    <t>ARCADIA MIDDLE SCHOOL</t>
  </si>
  <si>
    <t>PINE BROOK ELEMENTARY SCHOOL</t>
  </si>
  <si>
    <t>GREEN DOT NY CHARTER SCHOOL</t>
  </si>
  <si>
    <t>HEATLY SCHOOL</t>
  </si>
  <si>
    <t>GREEN TECH HIGH CHARTER SCHOOL</t>
  </si>
  <si>
    <t>LEE F JACKSON SCHOOL</t>
  </si>
  <si>
    <t>RICHARD J BAILEY SCHOOL</t>
  </si>
  <si>
    <t>WOODLANDS SENIOR HIGH SCHOOL</t>
  </si>
  <si>
    <t>WOODLANDS MIDDLE SCHOOL</t>
  </si>
  <si>
    <t>HIGHVIEW SCHOOL</t>
  </si>
  <si>
    <t>GREENBURGH ELEVEN UFSD</t>
  </si>
  <si>
    <t>GREENBURGH ELEVEN HIGH SCHOOL</t>
  </si>
  <si>
    <t>GREENBURGH-GRAHAM UFSD</t>
  </si>
  <si>
    <t>ZICCOLELLA ELEMENTARY SCHOOL</t>
  </si>
  <si>
    <t>MARTIN LUTHER KING JR HIGH SCHOOL</t>
  </si>
  <si>
    <t>ZICCOLELLA MIDDLE SCHOOL</t>
  </si>
  <si>
    <t>GREENBURGH-NORTH CASTLE UFSD</t>
  </si>
  <si>
    <t>GREENBURGH ACADEMY</t>
  </si>
  <si>
    <t>REACH ACADEMY (THE)</t>
  </si>
  <si>
    <t>CLARK ACADEMY</t>
  </si>
  <si>
    <t>GREENE PRIMARY SCHOOL</t>
  </si>
  <si>
    <t>GREENE INTERMEDIATE SCHOOL</t>
  </si>
  <si>
    <t>GREENE HIGH SCHOOL</t>
  </si>
  <si>
    <t>GREENE MIDDLE SCHOOL</t>
  </si>
  <si>
    <t>GREENPORT HIGH SCHOOL</t>
  </si>
  <si>
    <t>GREENPORT ELEMENTARY SCHOOL</t>
  </si>
  <si>
    <t>GREENVILLE MIDDLE SCHOOL</t>
  </si>
  <si>
    <t>GREENVILLE HIGH SCHOOL</t>
  </si>
  <si>
    <t>SCOTT M ELLIS ELEMENTARY SCHOOL</t>
  </si>
  <si>
    <t>GREENWICH JUNIOR-SENIOR HIGH SCHOOL</t>
  </si>
  <si>
    <t>GREENWICH ELEMENTARY SCHOOL</t>
  </si>
  <si>
    <t>GREENWOOD LAKE MIDDLE SCHOOL</t>
  </si>
  <si>
    <t>GREENWOOD LAKE ELEMENTARY SCHOOL</t>
  </si>
  <si>
    <t>GROTON ELEMENTARY SCHOOL</t>
  </si>
  <si>
    <t>GROWING UP GREEN CHARTER SCHOOL</t>
  </si>
  <si>
    <t>ALTAMONT ELEMENTARY SCHOOL</t>
  </si>
  <si>
    <t>PINE BUSH ELEMENTARY SCHOOL</t>
  </si>
  <si>
    <t>GUILDERLAND ELEMENTARY SCHOOL</t>
  </si>
  <si>
    <t>WESTMERE ELEMENTARY SCHOOL</t>
  </si>
  <si>
    <t>GUILDERLAND HIGH SCHOOL</t>
  </si>
  <si>
    <t>LYNNWOOD ELEMENTARY SCHOOL</t>
  </si>
  <si>
    <t>FARNSWORTH MIDDLE SCHOOL</t>
  </si>
  <si>
    <t>HADLEY-LUZERNE HIGH SCHOOL</t>
  </si>
  <si>
    <t>HADLEY-LUZERNE ELEMENTARY SCHOOL</t>
  </si>
  <si>
    <t>STUART M TOWNSEND MIDDLE SCHOOL</t>
  </si>
  <si>
    <t>HALDANE HIGH SCHOOL</t>
  </si>
  <si>
    <t>HALDANE ELEMENTARY/MIDDLE SCHOOL</t>
  </si>
  <si>
    <t>CANDLEWOOD MIDDLE SCHOOL</t>
  </si>
  <si>
    <t>SIGNAL HILL ELEMENTARY SCHOOL</t>
  </si>
  <si>
    <t>HALF HOLLOW HILLS HIGH SCHOOL WEST</t>
  </si>
  <si>
    <t>OTSEGO ELEMENTARY SCHOOL</t>
  </si>
  <si>
    <t>FOREST PARK ELEMENTARY SCHOOL</t>
  </si>
  <si>
    <t>SUNQUAM ELEMENTARY SCHOOL</t>
  </si>
  <si>
    <t>HALF HOLLOW HILLS HIGH SCHOOL EAST</t>
  </si>
  <si>
    <t>VANDERBILT ELEMENTARY SCHOOL</t>
  </si>
  <si>
    <t>PAUMANOK ELEMENTARY SCHOOL</t>
  </si>
  <si>
    <t>WEST HOLLOW MIDDLE SCHOOL</t>
  </si>
  <si>
    <t>CHESTNUT HILL ELEMENTARY SCHOOL</t>
  </si>
  <si>
    <t>ARMOR ELEMENTARY SCHOOL</t>
  </si>
  <si>
    <t>BOSTON VALLEY ELEMENTARY SCHOOL</t>
  </si>
  <si>
    <t>CHARLOTTE AVENUE ELEMENTARY SCHOOL</t>
  </si>
  <si>
    <t>UNION PLEASANT AVENUE ELEMENTARY SCH</t>
  </si>
  <si>
    <t>HAMBURG MIDDLE SCHOOL</t>
  </si>
  <si>
    <t>HAMBURG HIGH SCHOOL</t>
  </si>
  <si>
    <t>HAMILTON JUNIOR-SENIOR HIGH SCHOOL</t>
  </si>
  <si>
    <t>HAMILTON ELEMENTARY SCHOOL</t>
  </si>
  <si>
    <t>HAMMOND CENTRAL SCHOOL</t>
  </si>
  <si>
    <t>GLENN CURTISS MEMORIAL SCHOOL</t>
  </si>
  <si>
    <t>HAMMONDSPORT JUNIOR-SENIOR HIGH SCH</t>
  </si>
  <si>
    <t>HAMPTON BAYS HIGH SCHOOL</t>
  </si>
  <si>
    <t>HAMPTON BAYS ELEMENTARY SCHOOL</t>
  </si>
  <si>
    <t>HAMPTON BAYS MIDDLE SCHOOL</t>
  </si>
  <si>
    <t>HANCOCK ELEMENTARY SCHOOL</t>
  </si>
  <si>
    <t>HANCOCK JUNIOR-SENIOR HS</t>
  </si>
  <si>
    <t>KENNEY MIDDLE SCHOOL</t>
  </si>
  <si>
    <t>HANNIBAL HIGH SCHOOL</t>
  </si>
  <si>
    <t>FAIRLEY SCHOOL</t>
  </si>
  <si>
    <t>HARBOR SCI &amp; ARTS CHARTER SCHOOL</t>
  </si>
  <si>
    <t>OLDFIELD MIDDLE SCHOOL</t>
  </si>
  <si>
    <t>HARBORFIELDS HIGH SCHOOL</t>
  </si>
  <si>
    <t>THOMAS J LAHEY ELEMENTARY SCHOOL</t>
  </si>
  <si>
    <t>WASHINGTON DRIVE PRIM SCH</t>
  </si>
  <si>
    <t>HARLEM CHILDREN'S ZONE PROMISE</t>
  </si>
  <si>
    <t>HARLEM CHLDRN ZONE ACADEMY II</t>
  </si>
  <si>
    <t>HARLEM DAY CHARTER SCHOOL</t>
  </si>
  <si>
    <t>HARLEM LINK CHARTER SCHOOL</t>
  </si>
  <si>
    <t>HARLEM SUCCESS ACAD CHARTER SCH 2</t>
  </si>
  <si>
    <t>HARLEM SUCCESS ACAD CHARTER SCH 3</t>
  </si>
  <si>
    <t>HARLEM SUCCESS ACAD CHARTER SCH 4</t>
  </si>
  <si>
    <t>HARLEM SUCCESS ACAD CHARTER SCHOOL 5</t>
  </si>
  <si>
    <t>HARLEM SUCCESS ACADEMY CHARTER SCH</t>
  </si>
  <si>
    <t>HARLEM VILLAGE ACAD CHARTER</t>
  </si>
  <si>
    <t>HARLEM VILLAGE ACADEMY LEADERSHIP</t>
  </si>
  <si>
    <t>W A OLMSTED ELEMENTARY SCHOOL</t>
  </si>
  <si>
    <t>HARPURSVILLE JUNIOR-SENIOR HIGH SCH</t>
  </si>
  <si>
    <t>HARRIET TUBMAN CHARTER SCHOOL</t>
  </si>
  <si>
    <t>PURCHASE SCHOOL</t>
  </si>
  <si>
    <t>HARRISON AVENUE ELEMENTARY SCHOOL</t>
  </si>
  <si>
    <t>PARSONS MEMORIAL SCHOOL</t>
  </si>
  <si>
    <t>HARRISON HIGH SCHOOL</t>
  </si>
  <si>
    <t>SAMUEL J PRESTON SCHOOL</t>
  </si>
  <si>
    <t>LOUIS M KLEIN MIDDLE SCHOOL</t>
  </si>
  <si>
    <t>HARRISVILLE ELEMENTARY SCHOOL</t>
  </si>
  <si>
    <t>HARRISVILLE JUNIOR-SENIOR HIGH SCH</t>
  </si>
  <si>
    <t>HARTFORD CENTRAL SCHOOL</t>
  </si>
  <si>
    <t>HASTINGS HIGH SCHOOL</t>
  </si>
  <si>
    <t>HILLSIDE ELEMENTARY SCHOOL</t>
  </si>
  <si>
    <t>FARRAGUT MIDDLE SCHOOL</t>
  </si>
  <si>
    <t>HAUPPAUGE HIGH SCHOOL</t>
  </si>
  <si>
    <t>PINES ELEMENTARY SCHOOL</t>
  </si>
  <si>
    <t>BRETTON WOODS ELEMENTARY SCHOOL</t>
  </si>
  <si>
    <t>HAUPPAUGE MIDDLE SCHOOL</t>
  </si>
  <si>
    <t>FOREST BROOK ELEMENTARY SCHOOL</t>
  </si>
  <si>
    <t>HAVERSTRAW-STONY POINT CSD (NORTH RO</t>
  </si>
  <si>
    <t>WILLOW GROVE ELEMENTARY SCHOOL</t>
  </si>
  <si>
    <t>STONY POINT ELEMENTARY SCHOOL</t>
  </si>
  <si>
    <t>JAMES A FARLEY ELEMENTARY SCHOOL</t>
  </si>
  <si>
    <t>NORTH ROCKLAND HIGH SCHOOL</t>
  </si>
  <si>
    <t>HAVERSTRAW ELEMENTARY SCHOOL</t>
  </si>
  <si>
    <t>THIELLS ELEMENTARY SCHOOL</t>
  </si>
  <si>
    <t>WEST HAVERSTRAW ELEMENTARY SCHOOL</t>
  </si>
  <si>
    <t>FIELDSTONE MIDDLE SCHOOL</t>
  </si>
  <si>
    <t>HAWTHORNE-CEDAR KNOLLS UFSD</t>
  </si>
  <si>
    <t>HAWTHORNE CEDAR KNOLLS SR/JR HS</t>
  </si>
  <si>
    <t>LITTLE SCHOOL</t>
  </si>
  <si>
    <t>LINDEN HILL SCHOOL</t>
  </si>
  <si>
    <t>GELLER HOUSE SCHOOL</t>
  </si>
  <si>
    <t>140600860961</t>
  </si>
  <si>
    <t>HEALTH SCIENCES CHARTER SCHOOL</t>
  </si>
  <si>
    <t>HEBREW LANGUAGE ACADEMY</t>
  </si>
  <si>
    <t>HELLENIC CLASSICAL CHARTER SCHOOL</t>
  </si>
  <si>
    <t>FRANKLIN SCHOOL</t>
  </si>
  <si>
    <t>FULTON SCHOOL</t>
  </si>
  <si>
    <t>BARACK OBAMA ELEMEN SCHOOL</t>
  </si>
  <si>
    <t>HEMPSTEAD HIGH SCHOOL</t>
  </si>
  <si>
    <t>ALVERTA B GRAY SCHULTZ MIDDLE SCH</t>
  </si>
  <si>
    <t>FRANK G LINDSEY ELEMENTARY SCHOOL</t>
  </si>
  <si>
    <t>HENDRICK HUDSON HIGH SCHOOL</t>
  </si>
  <si>
    <t>FURNACE WOODS ELEMENTARY SCHOOL</t>
  </si>
  <si>
    <t>BLUE MOUNTAIN MIDDLE SCHOOL</t>
  </si>
  <si>
    <t>BUCHANAN-VERPLANCK ELEMENTARY SCHOOL</t>
  </si>
  <si>
    <t>HENRY JOHNSON CHARTER SCHOOL</t>
  </si>
  <si>
    <t>HERKIMER HIGH SCHOOL</t>
  </si>
  <si>
    <t>HERKIMER ELEMENTARY SCHOOL</t>
  </si>
  <si>
    <t>HERMON-DEKALB CENTRAL SCHOOL</t>
  </si>
  <si>
    <t>CENTER STREET SCHOOL</t>
  </si>
  <si>
    <t>DENTON AVENUE SCHOOL</t>
  </si>
  <si>
    <t>SEARINGTOWN SCHOOL</t>
  </si>
  <si>
    <t>HERRICKS HIGH SCHOOL</t>
  </si>
  <si>
    <t>HERRICKS MIDDLE SCHOOL</t>
  </si>
  <si>
    <t>HEUVELTON CENTRAL SCHOOL</t>
  </si>
  <si>
    <t>FRANKLIN EARLY CHILDHOOD CENTER</t>
  </si>
  <si>
    <t>HEWLETT ELEMENTARY SCHOOL</t>
  </si>
  <si>
    <t>OGDEN ELEMENTARY SCHOOL</t>
  </si>
  <si>
    <t>WOODMERE MIDDLE SCHOOL</t>
  </si>
  <si>
    <t>GEORGE W HEWLETT HIGH SCHOOL</t>
  </si>
  <si>
    <t>FORK LANE SCHOOL</t>
  </si>
  <si>
    <t>BURNS AVENUE SCHOOL</t>
  </si>
  <si>
    <t>DUTCH LANE SCHOOL</t>
  </si>
  <si>
    <t>LEE AVENUE SCHOOL</t>
  </si>
  <si>
    <t>OLD COUNTRY ROAD SCHOOL</t>
  </si>
  <si>
    <t>WOODLAND AVENUE SCHOOL</t>
  </si>
  <si>
    <t>HICKSVILLE HIGH SCHOOL</t>
  </si>
  <si>
    <t>HICKSVILLE MIDDLE SCHOOL</t>
  </si>
  <si>
    <t>EAST STREET SCHOOL</t>
  </si>
  <si>
    <t>HIGHLAND HIGH SCHOOL</t>
  </si>
  <si>
    <t>HIGHLAND MIDDLE SCHOOL</t>
  </si>
  <si>
    <t>FORT MONTGOMERY ELEMENTARY SCHOOL</t>
  </si>
  <si>
    <t>JAMES I O'NEILL HIGH SCHOOL</t>
  </si>
  <si>
    <t>HIGHLAND FALLS INTERMEDIATE SCHOOL</t>
  </si>
  <si>
    <t>VILLAGE ELEMENTARY SCHOOL</t>
  </si>
  <si>
    <t>QUEST ELEMENTARY SCHOOL</t>
  </si>
  <si>
    <t>HILTON HIGH SCHOOL</t>
  </si>
  <si>
    <t>MERTON WILLIAMS MIDDLE SCHOOL</t>
  </si>
  <si>
    <t>NORTHWOOD ELEMENTARY SCHOOL</t>
  </si>
  <si>
    <t>HINSDALE CENTRAL SCHOOL</t>
  </si>
  <si>
    <t>HOLLAND HIGH SCHOOL</t>
  </si>
  <si>
    <t>HAROLD O BRUMSTED ELEM SCH</t>
  </si>
  <si>
    <t>HOLLAND PATENT MIDDLE SCHOOL</t>
  </si>
  <si>
    <t>HOLLAND PATENT ELEMENTARY SCHOOL</t>
  </si>
  <si>
    <t>GENERAL WILLIAM FLOYD ELEM SCHOOL</t>
  </si>
  <si>
    <t>HOLLAND PATENT CENTRAL HIGH SCHOOL</t>
  </si>
  <si>
    <t>HOLLEY JUNIOR-SENIOR HIGH SCHOOL</t>
  </si>
  <si>
    <t>HOLLEY ELEMENTARY SCHOOL</t>
  </si>
  <si>
    <t>HOMER SENIOR HIGH SCHOOL</t>
  </si>
  <si>
    <t>HOMER ELEMENTARY SCHOOL</t>
  </si>
  <si>
    <t>HARTNETT ELEMENTARY SCHOOL</t>
  </si>
  <si>
    <t>HONEOYE ELEMENTARY SCHOOL</t>
  </si>
  <si>
    <t>HONEOYE MIDDLE/HIGH SCHOOL</t>
  </si>
  <si>
    <t>HONEOYE FALLS-LIMA SENIOR HIGH SCH</t>
  </si>
  <si>
    <t>LIMA ELEMENTARY SCHOOL</t>
  </si>
  <si>
    <t>MANOR INTERMEDIATE SCHOOL</t>
  </si>
  <si>
    <t>HONEOYE FALLS-LIMA MIDDLE SCHOOL</t>
  </si>
  <si>
    <t>HOOSIC VALLEY SENIOR HIGH SCHOOL</t>
  </si>
  <si>
    <t>HOOSIC VALLEY ELEMENTARY SCHOOL</t>
  </si>
  <si>
    <t>HOOSIC VALLEY MIDDLE SCHOOL</t>
  </si>
  <si>
    <t>HOOSICK FALLS ELEMENTARY SCHOOL</t>
  </si>
  <si>
    <t>HOOSICK FALLS JR/SR HIGH SCHOOL</t>
  </si>
  <si>
    <t>141603020000</t>
  </si>
  <si>
    <t>HOPEVALE UFSD AT HAMBURG</t>
  </si>
  <si>
    <t>RIDGE ROAD SCHOOL</t>
  </si>
  <si>
    <t>BIG FLATS SCHOOL</t>
  </si>
  <si>
    <t>HORSEHEADS SENIOR HIGH SCHOOL</t>
  </si>
  <si>
    <t>GARDNER ROAD ELEMENTARY SCHOOL</t>
  </si>
  <si>
    <t>HORSEHEADS MIDDLE SCHOOL</t>
  </si>
  <si>
    <t>HORSEHEADS INTERMEDIATE SCHOOL</t>
  </si>
  <si>
    <t>HUDSON JR/SR HIGH SCHOOL</t>
  </si>
  <si>
    <t>JOHN L EDWARDS PRIMARY SCHOOL</t>
  </si>
  <si>
    <t>MONTGOMERY C SMITH INTER SCHOOL</t>
  </si>
  <si>
    <t>HUDSON FALLS HIGH SCHOOL</t>
  </si>
  <si>
    <t>HUDSON FALLS MIDDLE SCHOOL</t>
  </si>
  <si>
    <t>MARGARET MURPHY KINDERGARTEN CENTER</t>
  </si>
  <si>
    <t>HUDSON FALLS INTERMEDIATE SCHOOL</t>
  </si>
  <si>
    <t>HUDSON FALLS PRIMARY SCHOOL</t>
  </si>
  <si>
    <t>HUNTER-TANNERSVILLE MIDDLE/HIGH SCH</t>
  </si>
  <si>
    <t>HUNTER ELEMENTARY SCHOOL</t>
  </si>
  <si>
    <t>SOUTHDOWN SCHOOL</t>
  </si>
  <si>
    <t>FLOWER HILL SCHOOL</t>
  </si>
  <si>
    <t>JEFFERSON SCHOOL</t>
  </si>
  <si>
    <t>WASHINGTON SCHOOL</t>
  </si>
  <si>
    <t>HUNTINGTON HIGH SCHOOL</t>
  </si>
  <si>
    <t>J TAYLOR FINLEY MIDDLE SCHOOL</t>
  </si>
  <si>
    <t>WOODHULL INTERMEDIATE SCHOOL</t>
  </si>
  <si>
    <t>HYDE LEADERSHIP CHARTER SCHOOL</t>
  </si>
  <si>
    <t>HYDE LEADERSHIP CS-BROOKLYN</t>
  </si>
  <si>
    <t>NETHERWOOD SCHOOL</t>
  </si>
  <si>
    <t>RALPH R SMITH SCHOOL</t>
  </si>
  <si>
    <t>VIOLET AVENUE SCHOOL</t>
  </si>
  <si>
    <t>HAVILAND MIDDLE SCHOOL</t>
  </si>
  <si>
    <t>FRANKLIN D ROOSEVELT SENIOR HS</t>
  </si>
  <si>
    <t>NORTH PARK ELEMENTARY SCHOOL</t>
  </si>
  <si>
    <t>ICAHN CHARTER SCHOOL 1</t>
  </si>
  <si>
    <t>ICAHN CHARTER SCHOOL 2</t>
  </si>
  <si>
    <t>ICAHN CHARTER SCHOOL 3</t>
  </si>
  <si>
    <t>321100860948</t>
  </si>
  <si>
    <t>ICAHN CHARTER SCHOOL 4</t>
  </si>
  <si>
    <t>321100860982</t>
  </si>
  <si>
    <t>ICAHN CHARTER SCHOOL 5</t>
  </si>
  <si>
    <t>ILION JUNIOR-SENIOR HIGH SCHOOL</t>
  </si>
  <si>
    <t>BARRINGER ROAD ELEMENTARY SCHOOL</t>
  </si>
  <si>
    <t>REMINGTON ELEMENTARY SCHOOL</t>
  </si>
  <si>
    <t>IMAGINE ME LEADERSHIP CHARTER SCHOOL</t>
  </si>
  <si>
    <t>INDIAN LAKE CENTRAL SCHOOL</t>
  </si>
  <si>
    <t>ANTWERP PRIMARY SCHOOL</t>
  </si>
  <si>
    <t>EVANS MILLS PRIMARY SCHOOL</t>
  </si>
  <si>
    <t>PHILADELPHIA PRIMARY SCHOOL</t>
  </si>
  <si>
    <t>THERESA PRIMARY SCHOOL</t>
  </si>
  <si>
    <t>INDIAN RIVER HIGH SCHOOL</t>
  </si>
  <si>
    <t>INDIAN RIVER MIDDLE SCHOOL</t>
  </si>
  <si>
    <t>CALCIUM PRIMARY SCHOOL</t>
  </si>
  <si>
    <t>INDIAN RIVER INTERMEDIATE SCHOOL</t>
  </si>
  <si>
    <t>INLET ELEMENTARY SCHOOL</t>
  </si>
  <si>
    <t>310100860996</t>
  </si>
  <si>
    <t>INNOVATE MANHATTAN CHARTER SCHOOL</t>
  </si>
  <si>
    <t>INTERNATIONAL LEADERSHIP CHARTER SCH</t>
  </si>
  <si>
    <t>INVICTUS PREPARATORY CHARTER SCHOOL</t>
  </si>
  <si>
    <t>INWOOD ACAD FOR LEADERSHIP CHARTER</t>
  </si>
  <si>
    <t>IROQUOIS SENIOR HIGH SCHOOL</t>
  </si>
  <si>
    <t>IROQUOIS INTERMEDIATE SCHOOL</t>
  </si>
  <si>
    <t>MARILLA PRIMARY SCHOOL</t>
  </si>
  <si>
    <t>WALES PRIMARY SCHOOL</t>
  </si>
  <si>
    <t>IROQUOIS MIDDLE SCHOOL</t>
  </si>
  <si>
    <t>ELMA PRIMARY SCHOOL</t>
  </si>
  <si>
    <t>IRVINGTON HIGH SCHOOL</t>
  </si>
  <si>
    <t>MAIN STREET SCHOOL (4-5)</t>
  </si>
  <si>
    <t>IRVINGTON MIDDLE SCHOOL</t>
  </si>
  <si>
    <t>DOWS LANE (K-3) SCHOOL</t>
  </si>
  <si>
    <t>ISLAND PARK LINCOLN ORENS MS</t>
  </si>
  <si>
    <t>FRANCIS X HEGARTY ELEMENTARY SCHOOL</t>
  </si>
  <si>
    <t>ISLAND TREES MIDDLE SCHOOL</t>
  </si>
  <si>
    <t>MICHAEL F STOKES SCHOOL</t>
  </si>
  <si>
    <t>J FRED SPARKE SCHOOL</t>
  </si>
  <si>
    <t>ISLAND TREES HIGH SCHOOL</t>
  </si>
  <si>
    <t>MAUD S SHERWOOD ELEMENTARY SCHOOL</t>
  </si>
  <si>
    <t>ISLIP HIGH SCHOOL</t>
  </si>
  <si>
    <t>COMMACK ROAD ELEMENTARY SCHOOL</t>
  </si>
  <si>
    <t>ISLIP MIDDLE SCHOOL</t>
  </si>
  <si>
    <t>WING ELEMENTARY SCHOOL</t>
  </si>
  <si>
    <t>BELLE SHERMAN SCHOOL</t>
  </si>
  <si>
    <t>CAROLINE ELEMENTARY SCHOOL</t>
  </si>
  <si>
    <t>BEVERLY J MARTIN ELEMENTARY SCHOOL</t>
  </si>
  <si>
    <t>ENFIELD SCHOOL</t>
  </si>
  <si>
    <t>FALL CREEK ELEMENTARY SCHOOL</t>
  </si>
  <si>
    <t>SOUTH HILL SCHOOL</t>
  </si>
  <si>
    <t>BOYNTON MIDDLE SCHOOL</t>
  </si>
  <si>
    <t>DEWITT MIDDLE SCHOOL</t>
  </si>
  <si>
    <t>ITHACA SENIOR HIGH SCHOOL</t>
  </si>
  <si>
    <t>LEHMAN ALTERNATIVE COMM SCHOOL</t>
  </si>
  <si>
    <t>CARLYLE C RING ELEMENTARY SCHOOL</t>
  </si>
  <si>
    <t>CLINTON V BUSH ELEMENTARY SCHOOL</t>
  </si>
  <si>
    <t>PERSELL MIDDLE SCHOOL</t>
  </si>
  <si>
    <t>MILTON J FLETCHER ELEMENTARY SCHOOL</t>
  </si>
  <si>
    <t>SAMUEL G LOVE ELEMENTARY SCHOOL</t>
  </si>
  <si>
    <t>THOMAS JEFFERSON MIDDLE SCHOOL</t>
  </si>
  <si>
    <t>ABRAHAM LINCOLN ELEM SCHOOL</t>
  </si>
  <si>
    <t>GEORGE WASHINGTON MIDDLE SCHOOL</t>
  </si>
  <si>
    <t>JAMESTOWN HIGH SCHOOL</t>
  </si>
  <si>
    <t>JAMESVILLE ELEMENTARY SCHOOL</t>
  </si>
  <si>
    <t>MOSES DEWITT ELEMENTARY SCHOOL</t>
  </si>
  <si>
    <t>TECUMSEH ELEMENTARY SCHOOL</t>
  </si>
  <si>
    <t>JAMESVILLE-DEWITT MIDDLE SCHOOL</t>
  </si>
  <si>
    <t>JAMESVILLE-DEWITT HIGH SCHOOL</t>
  </si>
  <si>
    <t>JASPER-TROUPSBURG ELEMENTARY SCHOOL</t>
  </si>
  <si>
    <t>JASPER-TROUPSBURG JUNIOR-SENIOR HS</t>
  </si>
  <si>
    <t>JEFFERSON CENTRAL SCHOOL</t>
  </si>
  <si>
    <t>CANTIAGUE ELEMENTARY SCHOOL</t>
  </si>
  <si>
    <t>GEORGE A JACKSON SCHOOL</t>
  </si>
  <si>
    <t>JERICHO SENIOR HIGH SCHOOL</t>
  </si>
  <si>
    <t>JERICHO MIDDLE SCHOOL</t>
  </si>
  <si>
    <t>ROBERT SEAMAN ELEMENTARY SCHOOL</t>
  </si>
  <si>
    <t>JOHN V LINDSAY WILDCAT ACAD CHARTER</t>
  </si>
  <si>
    <t>JOHN W LAVELLE PREP CHARTER SCHOOL</t>
  </si>
  <si>
    <t>JOHNSBURG CENTRAL SCHOOL</t>
  </si>
  <si>
    <t>JOHNSON CITY ELEM/INTRMED SCHOOL</t>
  </si>
  <si>
    <t>JOHNSON CITY ELEM/PRIMARY SCHOOL</t>
  </si>
  <si>
    <t>JOHNSON CITY MIDDLE SCHOOL</t>
  </si>
  <si>
    <t>JOHNSON CITY SENIOR HIGH SCHOOL</t>
  </si>
  <si>
    <t>WARREN STREET SCHOOL</t>
  </si>
  <si>
    <t>GLEBE STREET ELEMENTARY SCHOOL</t>
  </si>
  <si>
    <t>PLEASANT AVENUE SCHOOL</t>
  </si>
  <si>
    <t>JOHNSTOWN SENIOR HIGH SCHOOL</t>
  </si>
  <si>
    <t>KNOX JUNIOR HIGH SCHOOL</t>
  </si>
  <si>
    <t>ELBRIDGE ELEMENTARY SCHOOL</t>
  </si>
  <si>
    <t>JORDAN-ELBRIDGE HIGH SCHOOL</t>
  </si>
  <si>
    <t>JORDAN-ELBRIDGE MIDDLE SCHOOL</t>
  </si>
  <si>
    <t>JOHN JAY HIGH SCHOOL</t>
  </si>
  <si>
    <t>JOHN JAY MIDDLE SCHOOL</t>
  </si>
  <si>
    <t>INCREASE MILLER ELEMENTARY SCHOOL</t>
  </si>
  <si>
    <t>KATONAH ELEMENTARY SCHOOL</t>
  </si>
  <si>
    <t>LEWISBORO ELEMENTARY SCHOOL</t>
  </si>
  <si>
    <t>MEADOW POND ELEMENTARY SCHOOL</t>
  </si>
  <si>
    <t>KEENE CENTRAL SCHOOL</t>
  </si>
  <si>
    <t>KENDALL JUNIOR-SENIOR HIGH SCHOOL</t>
  </si>
  <si>
    <t>KENDALL ELEMENTARY SCHOOL</t>
  </si>
  <si>
    <t>ALEXANDER HAMILTON ELEMENTARY SCHOOL</t>
  </si>
  <si>
    <t>BEN FRANKLIN MIDDLE SCHOOL</t>
  </si>
  <si>
    <t>CHARLES A LINDBERGH ELEMENTARY SCH</t>
  </si>
  <si>
    <t>HERBERT HOOVER MIDDLE SCHOOL</t>
  </si>
  <si>
    <t>HOLMES ELEMENTARY SCHOOL</t>
  </si>
  <si>
    <t>THEODORE ROOSEVELT ELEMENTARY SCHOOL</t>
  </si>
  <si>
    <t>THOMAS A EDISON ELEMENTARY SCHOOL</t>
  </si>
  <si>
    <t>KENMORE MIDDLE SCHOOL</t>
  </si>
  <si>
    <t>BEN FRANKLIN ELEMENTARY SCHOOL</t>
  </si>
  <si>
    <t>HERBERT HOOVER ELEMENTARY SCHOOL</t>
  </si>
  <si>
    <t>KENMORE EAST SENIOR HIGH SCHOOL</t>
  </si>
  <si>
    <t>KENMORE WEST SENIOR HIGH SCHOOL</t>
  </si>
  <si>
    <t>ICHABOD CRANE SENIOR HIGH SCHOOL</t>
  </si>
  <si>
    <t>ICHABOD CRANE PRIMARYSCHOOL</t>
  </si>
  <si>
    <t>ICHABOD CRANE MIDDLE SCHOOL</t>
  </si>
  <si>
    <t>ICHABOD CRANE ELEMENTARY SCHOOL</t>
  </si>
  <si>
    <t>KING CENTER CHARTER SCHOOL</t>
  </si>
  <si>
    <t>KINGS COLLEGIATE CHARTER SCHOOL</t>
  </si>
  <si>
    <t>R J O INTERMEIDATE SCHOOL</t>
  </si>
  <si>
    <t>KINGS PARK HIGH SCHOOL</t>
  </si>
  <si>
    <t>PARKVIEW ELEMENTARY SCHOOL</t>
  </si>
  <si>
    <t>FORT SALONGA ELEMENTARY SCHOOL</t>
  </si>
  <si>
    <t>WILLIAM T ROGERS MIDDLE SCHOOL</t>
  </si>
  <si>
    <t>KINGSTON HIGH SCHOOL</t>
  </si>
  <si>
    <t>KIPP ACADEMY CHARTER SCHOOL</t>
  </si>
  <si>
    <t>KIPP AMP CHARTER SCHOOL</t>
  </si>
  <si>
    <t>KIPP INFINITY CHARTER SCHOOL</t>
  </si>
  <si>
    <t>KIPP STAR COLLEGE PREP CHARTER</t>
  </si>
  <si>
    <t>KIPP TECH VALLEY CHARTER SCHOOL</t>
  </si>
  <si>
    <t>KIRYAS JOEL VILLAGE UFSD</t>
  </si>
  <si>
    <t>KIRYAS JOEL VILLAGE SCHOOL</t>
  </si>
  <si>
    <t>LA CIMA CHARTER SCHOOL</t>
  </si>
  <si>
    <t>LA FARGEVILLE CENTRAL SCHOOL</t>
  </si>
  <si>
    <t>LACKAWANNA MIDDLE SCHOOL</t>
  </si>
  <si>
    <t>LACKAWANNA HIGH SCHOOL</t>
  </si>
  <si>
    <t>TRUMAN ELEMENTARY SCHOOL</t>
  </si>
  <si>
    <t>MARTIN ROAD ELEMENTARY SCHOOL</t>
  </si>
  <si>
    <t>LAFAYETTE CSD</t>
  </si>
  <si>
    <t>ONONDAGA NATION SCHOOL</t>
  </si>
  <si>
    <t>LA FAYETTE JUNIOR-SENIOR HIGH SCHOOL</t>
  </si>
  <si>
    <t>C GRANT GRIMSHAW SCHOOL</t>
  </si>
  <si>
    <t>LAKE GEORGE ELEMENTARY SCHOOL</t>
  </si>
  <si>
    <t>LAKE GEORGE JUNIOR-SENIOR HIGH SCHOO</t>
  </si>
  <si>
    <t>LAKE PLACID JUNIOR-SENIOR HIGH SCH</t>
  </si>
  <si>
    <t>LAKE PLACID ELEMENTARY SCHOOL</t>
  </si>
  <si>
    <t>LAKE PLEASANT SCHOOL</t>
  </si>
  <si>
    <t>LAKELAND HIGH SCHOOL</t>
  </si>
  <si>
    <t>WALTER PANAS HIGH SCHOOL</t>
  </si>
  <si>
    <t>THOMAS JEFFERSON ELEMENTARY SCHOOL</t>
  </si>
  <si>
    <t>GEORGE WASHINGTON ELEMENTARY SCHOOL</t>
  </si>
  <si>
    <t>LINCOLN TITUS ELEMENTARY SCHOOL</t>
  </si>
  <si>
    <t>VAN CORTLANDTVILLE SCHOOL</t>
  </si>
  <si>
    <t>LAKELAND-COPPER BEECH MIDDLE SCH</t>
  </si>
  <si>
    <t>LANCASTER HIGH SCHOOL</t>
  </si>
  <si>
    <t>JOHN A SCIOLE ELEMENTARY SCHOOL</t>
  </si>
  <si>
    <t>COMO PARK ELEMENTARY SCHOOL</t>
  </si>
  <si>
    <t>COURT STREET ELEMENTARY SCHOOL</t>
  </si>
  <si>
    <t>HILLVIEW ELEMENTARY SCHOOL</t>
  </si>
  <si>
    <t>LANCASTER MIDDLE SCHOOL</t>
  </si>
  <si>
    <t>WILLIAM STREET SCHOOL</t>
  </si>
  <si>
    <t>RAYMOND C BUCKLEY ELEMENTARY SCHOOL</t>
  </si>
  <si>
    <t>LANSING HIGH SCHOOL</t>
  </si>
  <si>
    <t>LANSING MIDDLE SCHOOL</t>
  </si>
  <si>
    <t>KNICKERBACKER MIDDLE SCHOOL</t>
  </si>
  <si>
    <t>LANSINGBURGH SENIOR HIGH SCHOOL</t>
  </si>
  <si>
    <t>TURNPIKE ELEMENTARY SCHOOL</t>
  </si>
  <si>
    <t>RENSSELAER PARK ELEMENTARY SCHOOL</t>
  </si>
  <si>
    <t>LAURENS CENTRAL SCHOOL</t>
  </si>
  <si>
    <t>2 SCHOOL</t>
  </si>
  <si>
    <t>4 SCHOOL</t>
  </si>
  <si>
    <t>5 SCHOOL</t>
  </si>
  <si>
    <t>LAWRENCE SENIOR HIGH SCHOOL</t>
  </si>
  <si>
    <t>LAWRENCE MIDDLE SCHOOL</t>
  </si>
  <si>
    <t>WOLCOTT STREET SCHOOL</t>
  </si>
  <si>
    <t>LE ROY JUNIOR-SENIOR HIGH SCHOOL</t>
  </si>
  <si>
    <t>LEADERSHIP PREP BEDFORD STUYVESANT</t>
  </si>
  <si>
    <t>LEADERSHIP PREP BROWNSVILLE CHARTER</t>
  </si>
  <si>
    <t>LEADERSHIP PREP OCEAN HILL CHARTER</t>
  </si>
  <si>
    <t>LEFFERTS GARDENS CHARTER SCHOOL</t>
  </si>
  <si>
    <t>LETCHWORTH SENIOR HIGH SCHOOL</t>
  </si>
  <si>
    <t>LETCHWORTH ELEMENTARY SCHOOL</t>
  </si>
  <si>
    <t>LETCHWORTH MIDDLE SCHOOL</t>
  </si>
  <si>
    <t>GEN DOUGLAS MACARTHUR SENIOR HS</t>
  </si>
  <si>
    <t>EAST BROADWAY SCHOOL</t>
  </si>
  <si>
    <t>ABBEY LANE SCHOOL</t>
  </si>
  <si>
    <t>GARDINERS AVENUE SCHOOL</t>
  </si>
  <si>
    <t>LEE ROAD SCHOOL</t>
  </si>
  <si>
    <t>SUMMIT LANE SCHOOL</t>
  </si>
  <si>
    <t>WISDOM LANE MIDDLE SCHOOL</t>
  </si>
  <si>
    <t>JONAS E SALK MIDDLE SCHOOL</t>
  </si>
  <si>
    <t>DIVISION AVENUE SENIOR HIGH SCHOOL</t>
  </si>
  <si>
    <t>LEWISTON PORTER SENIOR HIGH SCHOOL</t>
  </si>
  <si>
    <t>PRIMARY EDUCATION CENTER</t>
  </si>
  <si>
    <t>INTERMEDIATE EDUCATION CENTER</t>
  </si>
  <si>
    <t>LEWISTON PORTER MIDDLE SCHOOL</t>
  </si>
  <si>
    <t>LIBERTY ELEMENTARY SCHOOL</t>
  </si>
  <si>
    <t>LIBERTY MIDDLE/HIGH SCHOOL</t>
  </si>
  <si>
    <t>ALBANY AVENUE SCHOOL</t>
  </si>
  <si>
    <t>ALLEGHANY AVENUE SCHOOL</t>
  </si>
  <si>
    <t>DANIEL STREET SCHOOL</t>
  </si>
  <si>
    <t>HARDING AVENUE SCHOOL</t>
  </si>
  <si>
    <t>WILLIAM RALL SCHOOL</t>
  </si>
  <si>
    <t>WEST GATES AVENUE SCHOOL</t>
  </si>
  <si>
    <t>LINDENHURST SENIOR HIGH SCHOOL</t>
  </si>
  <si>
    <t>LINDENHURST MIDDLE SCHOOL</t>
  </si>
  <si>
    <t>LISBON CENTRAL SCHOOL</t>
  </si>
  <si>
    <t>BENTON HALL ACADEMY</t>
  </si>
  <si>
    <t>LITTLE FALLS HIGH SCHOOL</t>
  </si>
  <si>
    <t>LITTLE FALLS MIDDLE SCHOOL</t>
  </si>
  <si>
    <t>LITTLE FLOWER UFSD</t>
  </si>
  <si>
    <t>LITTLE FLOWER SCHOOL</t>
  </si>
  <si>
    <t>LIVERPOOL ELEMENTARY SCHOOL</t>
  </si>
  <si>
    <t>NATE PERRY ELEMENTARY SCHOOL</t>
  </si>
  <si>
    <t>CHESTNUT HILL MIDDLE SCHOOL</t>
  </si>
  <si>
    <t>ELMCREST ELEMENTARY SCHOOL</t>
  </si>
  <si>
    <t>LIVERPOOL MIDDLE SCHOOL</t>
  </si>
  <si>
    <t>LIVERPOOL HIGH SCHOOL</t>
  </si>
  <si>
    <t>MORGAN ROAD ELEMENTARY SCHOOL</t>
  </si>
  <si>
    <t>SOULE ROAD ELEMENTARY SCHOOL</t>
  </si>
  <si>
    <t>SOULE ROAD MIDDLE SCHOOL</t>
  </si>
  <si>
    <t>LONG BRANCH ELEMENTARY SCHOOL</t>
  </si>
  <si>
    <t>DONLIN DRIVE ELEMENTARY SCHOOL</t>
  </si>
  <si>
    <t>WILLOW FIELD ELEMENTARY SCHOOL</t>
  </si>
  <si>
    <t>LIVINGSTON MANOR ELEMENTARY SCHOOL</t>
  </si>
  <si>
    <t>LIVINGSTON MANOR HIGH SCHOOL</t>
  </si>
  <si>
    <t>LIVONIA ELEMENTARY SCHOOL</t>
  </si>
  <si>
    <t>LIVONIA JUNIOR/SENIOR HIGH SCHOOL</t>
  </si>
  <si>
    <t>LIVONIA MIDDLE SCHOOL</t>
  </si>
  <si>
    <t>ANNA MERRITT ELEMENTARY SCHOOL</t>
  </si>
  <si>
    <t>CHARLES A UPSON ELEMENTARY SCHOOL</t>
  </si>
  <si>
    <t>GEORGE SOUTHARD ELEMENTARY SCHOOL</t>
  </si>
  <si>
    <t>ROY KELLEY ELEMENTARY SCHOOL</t>
  </si>
  <si>
    <t>WASHINGTON HUNT SCHOOL</t>
  </si>
  <si>
    <t>EMMET BELKNAP INTERMEDIATE SCHOOL</t>
  </si>
  <si>
    <t>NORTH PARK JUNIOR HIGH SCHOOL</t>
  </si>
  <si>
    <t>LOCKPORT HIGH SCHOOL</t>
  </si>
  <si>
    <t>LOCUST VALLEY HIGH SCHOOL</t>
  </si>
  <si>
    <t>BAYVILLE ELEMENTARY SCHOOL</t>
  </si>
  <si>
    <t>LOCUST VALLEY MIDDLE SCHOOL</t>
  </si>
  <si>
    <t>LOCUST VALLEY ELEMENTARY SCHOOL</t>
  </si>
  <si>
    <t>LIDO ELEMENTARY SCHOOL</t>
  </si>
  <si>
    <t>WEST ELEMENTARY SCHOOL</t>
  </si>
  <si>
    <t>LINDELL BOULEVARD SCHOOL</t>
  </si>
  <si>
    <t>LONG BEACH MIDDLE SCHOOL</t>
  </si>
  <si>
    <t>LONG BEACH SENIOR HIGH SCHOOL</t>
  </si>
  <si>
    <t>LONG LAKE CENTRAL SCHOOL</t>
  </si>
  <si>
    <t>C E WALTERS SCHOOL</t>
  </si>
  <si>
    <t>CORAM ELEMENTARY SCHOOL</t>
  </si>
  <si>
    <t>RIDGE ELEMENTARY SCHOOL</t>
  </si>
  <si>
    <t>WEST MIDDLE ISLAND SCHOOL</t>
  </si>
  <si>
    <t>LONGWOOD HIGH SCHOOL</t>
  </si>
  <si>
    <t>LONGWOOD JUNIOR HIGH SCHOOL</t>
  </si>
  <si>
    <t>LONGWOOD MIDDLE SCHOOL</t>
  </si>
  <si>
    <t>LOWVILLE ACADEMY &amp; CSD</t>
  </si>
  <si>
    <t>LOWVILLE HIGH SCHOOL</t>
  </si>
  <si>
    <t>LOWVILLE ELEMENTARY SCHOOL</t>
  </si>
  <si>
    <t>LOWVILLE MIDDLE SCHOOL</t>
  </si>
  <si>
    <t>LYME CENTRAL SCHOOL</t>
  </si>
  <si>
    <t>LYNBROOK SENIOR HIGH SCHOOL</t>
  </si>
  <si>
    <t>KINDERGARTEN CENTER</t>
  </si>
  <si>
    <t>MARION STREET SCHOOL</t>
  </si>
  <si>
    <t>WAVERLY PARK SCHOOL</t>
  </si>
  <si>
    <t>WEST END SCHOOL</t>
  </si>
  <si>
    <t>LYNBROOK NORTH MIDDLE SCHOOL</t>
  </si>
  <si>
    <t>LYNBROOK SOUTH MIDDLE SCHOOL</t>
  </si>
  <si>
    <t>LYNCOURT SCHOOL</t>
  </si>
  <si>
    <t>LYNDONVILLE ELEMENTARY SCHOOL</t>
  </si>
  <si>
    <t>L A WEBBER MIDDLE-HIGH SCHOOL</t>
  </si>
  <si>
    <t>LYONS ELEMENTARY SCHOOL</t>
  </si>
  <si>
    <t>LYONS SENIOR HIGH SCHOOL</t>
  </si>
  <si>
    <t>LYONS MIDDLE SCHOOL</t>
  </si>
  <si>
    <t>MADISON CENTRAL SCHOOL</t>
  </si>
  <si>
    <t>MADRID-WADDINGTON JUNIOR-SENIOR HS</t>
  </si>
  <si>
    <t>MADRID WADDINGTON ELEMENTARY SCHOOL</t>
  </si>
  <si>
    <t>MAHOPAC HIGH SCHOOL</t>
  </si>
  <si>
    <t>MAHOPAC MIDDLE SCHOOL</t>
  </si>
  <si>
    <t>MAINE-ENDWELL SENIOR HIGH SCHOOL</t>
  </si>
  <si>
    <t>HOMER BRINK SCHOOL</t>
  </si>
  <si>
    <t>MAINE MEMORIAL SCHOOL</t>
  </si>
  <si>
    <t>MAINE-ENDWELL MIDDLE SCHOOL</t>
  </si>
  <si>
    <t>FLANDERS ELEMENTARY SCHOOL</t>
  </si>
  <si>
    <t>DAVIS ELEMENTARY SCHOOL</t>
  </si>
  <si>
    <t>FRANKLIN ACADEMY HIGH SCHOOL</t>
  </si>
  <si>
    <t>MALONE MIDDLE SCHOOL</t>
  </si>
  <si>
    <t>ST JOSEPH'S ELEMENTARY SCHOOL</t>
  </si>
  <si>
    <t>DAVISON AVENUE INTERMEDIATE SCHOOL</t>
  </si>
  <si>
    <t>MAURICE W DOWNING PRIMARY SCHOOL</t>
  </si>
  <si>
    <t>MALVERNE SENIOR HIGH SCHOOL</t>
  </si>
  <si>
    <t>HOWARD T HERBER MIDDLE SCHOOL</t>
  </si>
  <si>
    <t>CHATSWORTH AVENUE SCHOOL</t>
  </si>
  <si>
    <t>MAMARONECK AVENUE SCHOOL</t>
  </si>
  <si>
    <t>MURRAY AVENUE SCHOOL</t>
  </si>
  <si>
    <t>CENTRAL SCHOOL</t>
  </si>
  <si>
    <t>HOMMOCKS SCHOOL</t>
  </si>
  <si>
    <t>MAMARONECK HIGH SCHOOL</t>
  </si>
  <si>
    <t>MANCHESTER-SHORTSVILLE CSD (RED JACK</t>
  </si>
  <si>
    <t>RED JACKET HIGH SCHOOL</t>
  </si>
  <si>
    <t>RED JACKET ELEMENTARY SCHOOL</t>
  </si>
  <si>
    <t>RED JACKET MIDDLE SCHOOL</t>
  </si>
  <si>
    <t>MANHASSET SECONDARY SCHOOL</t>
  </si>
  <si>
    <t>SHELTER ROCK ELEMENTARY SCHOOL</t>
  </si>
  <si>
    <t>MUNSEY PARK ELEMENTARY SCHOOL</t>
  </si>
  <si>
    <t>MANHASSET MIDDLE SCHOOL</t>
  </si>
  <si>
    <t>MANHATTAN CHARTER SCHOOL</t>
  </si>
  <si>
    <t>MARATHON HIGH SCHOOL</t>
  </si>
  <si>
    <t>WILLIAM APPLEBY ELEMENTARY SCHOOL</t>
  </si>
  <si>
    <t>MARCELLUS HIGH SCHOOL</t>
  </si>
  <si>
    <t>K C HEFFERNAN ELEMENTARY SCHOOL</t>
  </si>
  <si>
    <t>C S DRIVER MIDDLE SCHOOL</t>
  </si>
  <si>
    <t>MARGARETVILLE CENTRAL SCHOOL</t>
  </si>
  <si>
    <t>MARION ELEMENTARY SCHOOL</t>
  </si>
  <si>
    <t>MARION JUNIOR-SENIOR HIGH SCHOOL</t>
  </si>
  <si>
    <t>MARLBORO MIDDLE SCHOOL</t>
  </si>
  <si>
    <t>MARLBORO CENTRAL HIGH SCHOOL</t>
  </si>
  <si>
    <t>MARLBORO ELEMENTARY SCHOOL</t>
  </si>
  <si>
    <t>BIRCH LANE ELEMENTARY SCHOOL</t>
  </si>
  <si>
    <t>EAST LAKE ELEMENTARY SCHOOL</t>
  </si>
  <si>
    <t>FAIRFIELD ELEMENTARY SCHOOL</t>
  </si>
  <si>
    <t>UNQUA ELEMENTARY SCHOOL</t>
  </si>
  <si>
    <t>LOCKHART ELEMENTARY SCHOOL</t>
  </si>
  <si>
    <t>BERNER MIDDLE SCHOOL</t>
  </si>
  <si>
    <t>MASSAPEQUA HIGH SCHOOL</t>
  </si>
  <si>
    <t>MCKENNA ELEMENTARY SCHOOL</t>
  </si>
  <si>
    <t>MHS AMES CAMPUS</t>
  </si>
  <si>
    <t>JEFFERSON ELEMENTARY SCHOOL</t>
  </si>
  <si>
    <t>MADISON ELEMENTARY SCHOOL</t>
  </si>
  <si>
    <t>NIGHTENGALE ELEMENTARY SCHOOL</t>
  </si>
  <si>
    <t>MASSENA SENIOR HIGH SCHOOL</t>
  </si>
  <si>
    <t>J WILLIAM LEARY JUNIOR HIGH SCHOOL</t>
  </si>
  <si>
    <t>MATTITUCK-CUTCHOGUE UFSD</t>
  </si>
  <si>
    <t>MATTITUCK JUNIOR-SENIOR HIGH SCHOOL</t>
  </si>
  <si>
    <t>MATTITUCK-CUTCHOGUE ELEMENTARY SCH</t>
  </si>
  <si>
    <t>MAYFIELD ELEMENTARY SCHOOL</t>
  </si>
  <si>
    <t>MAYFIELD JR/SR HIGH SCHOOL</t>
  </si>
  <si>
    <t>MCGRAW ELEMENTARY SCHOOL</t>
  </si>
  <si>
    <t>MCGRAW SECONDARY SCHOOL</t>
  </si>
  <si>
    <t>MECHANICVILLE ELEMENTARY SCHOOL</t>
  </si>
  <si>
    <t>MECHANICVILLE JR/SR HIGH SCHOOL</t>
  </si>
  <si>
    <t>OAK ORCHARD SCHOOL</t>
  </si>
  <si>
    <t>CLIFFORD WISE INTERMEDIATE/MIDDLE</t>
  </si>
  <si>
    <t>MEDINA HIGH SCHOOL</t>
  </si>
  <si>
    <t>MENANDS SCHOOL</t>
  </si>
  <si>
    <t>MERRICK ACADEMY-QUEENS PUBLIC CHARTE</t>
  </si>
  <si>
    <t>BIRCH SCHOOL</t>
  </si>
  <si>
    <t>NORMAN J LEVY LAKESIDE SCHOOL</t>
  </si>
  <si>
    <t>CHATTERTON SCHOOL</t>
  </si>
  <si>
    <t>METROPOLITAN LIGHTHOUSE CHARTER SCH</t>
  </si>
  <si>
    <t>MEXICO ELEMENTARY SCHOOL</t>
  </si>
  <si>
    <t>PALERMO ELEMENTARY SCHOOL</t>
  </si>
  <si>
    <t>MEXICO HIGH SCHOOL</t>
  </si>
  <si>
    <t>NEW HAVEN ELEMENTARY SCHOOL</t>
  </si>
  <si>
    <t>MEXICO MIDDLE SCHOOL</t>
  </si>
  <si>
    <t>HAWKINS PATH SCHOOL</t>
  </si>
  <si>
    <t>HOLBROOK ROAD SCHOOL</t>
  </si>
  <si>
    <t>NORTH COLEMAN ROAD SCHOOL</t>
  </si>
  <si>
    <t>OXHEAD ROAD SCHOOL</t>
  </si>
  <si>
    <t>BICYCLE PATH KINDERGARTEN-PRE K</t>
  </si>
  <si>
    <t>EUGENE AUER MEMORIAL SCHOOL</t>
  </si>
  <si>
    <t>DAWNWOOD MIDDLE SCHOOL</t>
  </si>
  <si>
    <t>NEWFIELD HIGH SCHOOL</t>
  </si>
  <si>
    <t>SELDEN MIDDLE SCHOOL</t>
  </si>
  <si>
    <t>STAGECOACH SCHOOL</t>
  </si>
  <si>
    <t>JERICHO ELEMENTARY SCHOOL</t>
  </si>
  <si>
    <t>CENTEREACH HIGH SCHOOL</t>
  </si>
  <si>
    <t>NEW LANE MEMORIAL ELEMENTARY SCHOOL</t>
  </si>
  <si>
    <t>UNITY DRIVE KINDERGARTEN-PRE K</t>
  </si>
  <si>
    <t>MIDDLEBURGH HIGH SCHOOL</t>
  </si>
  <si>
    <t>MIDDLEBURGH ELEMENTARY SCHOOL</t>
  </si>
  <si>
    <t>MIDDLEBURGH MIDDLE SCHOOL</t>
  </si>
  <si>
    <t>MIDDLETOWN HIGH SCHOOL</t>
  </si>
  <si>
    <t>MIDDLETOWN TWIN TOWERS MIDDLE SCH</t>
  </si>
  <si>
    <t>MONHAGEN MIDDLE SCHOOL</t>
  </si>
  <si>
    <t>MILFORD CENTRAL SCHOOL</t>
  </si>
  <si>
    <t>MILLBROOK MIDDLE SCHOOL</t>
  </si>
  <si>
    <t>ALDEN PLACE ELEMENTARY SCHOOL</t>
  </si>
  <si>
    <t>ELM DRIVE ELEMENTARY SCHOOL</t>
  </si>
  <si>
    <t>MILLBROOK HIGH SCHOOL</t>
  </si>
  <si>
    <t>NORTH COUNTRY ROAD SCHOOL</t>
  </si>
  <si>
    <t>ANDREW MULLER PRIMARY SCHOOL</t>
  </si>
  <si>
    <t>MILLER PLACE HIGH SCHOOL</t>
  </si>
  <si>
    <t>SOUND BEACH SCHOOL</t>
  </si>
  <si>
    <t>HAMPTON STREET SCHOOL</t>
  </si>
  <si>
    <t>JACKSON AVENUE SCHOOL</t>
  </si>
  <si>
    <t>MEADOW DRIVE SCHOOL</t>
  </si>
  <si>
    <t>MINEOLA HIGH SCHOOL</t>
  </si>
  <si>
    <t>MINEOLA MIDDLE SCHOOL</t>
  </si>
  <si>
    <t>WILLIS AVENUE SCHOOL</t>
  </si>
  <si>
    <t>MINERVA CENTRAL SCHOOL</t>
  </si>
  <si>
    <t>MINISINK VALLEY HIGH SCHOOL</t>
  </si>
  <si>
    <t>MINISINK VALLEY ELEMENTARY SCHOOL</t>
  </si>
  <si>
    <t>MINISINK VALLEY MIDDLE SCHOOL</t>
  </si>
  <si>
    <t>OTISVILLE ELEMENTARY SCHOOL</t>
  </si>
  <si>
    <t>MINISINK VALLEY INTERMEDIATE SCHOOL</t>
  </si>
  <si>
    <t>GREGORY B JARVIS JUNIOR-SENIOR HS</t>
  </si>
  <si>
    <t>HARRY M FISHER ELEMENTARY SCHOOL</t>
  </si>
  <si>
    <t>PINE TREE ELEMENTARY SCHOOL</t>
  </si>
  <si>
    <t>CENTRAL VALLEY SCHOOL</t>
  </si>
  <si>
    <t>NORTH MAIN STREET SCHOOL</t>
  </si>
  <si>
    <t>SMITH CLOVE ELEMENTARY SCHOOL</t>
  </si>
  <si>
    <t>MONROE WOODBURY HIGH SCHOOL</t>
  </si>
  <si>
    <t>MONROE WOODBURY MIDDLE SCHOOL</t>
  </si>
  <si>
    <t>SAPPHIRE ELEMENTARY SCHOOL</t>
  </si>
  <si>
    <t>MONTAUK SCHOOL</t>
  </si>
  <si>
    <t>EMMA C CHASE SCHOOL</t>
  </si>
  <si>
    <t>GEORGE L COOKE SCHOOL</t>
  </si>
  <si>
    <t>KENNETH L RUTHERFORD SCHOOL</t>
  </si>
  <si>
    <t>MONTICELLO HIGH SCHOOL</t>
  </si>
  <si>
    <t>ROBERT J KAISER MIDDLE SCHOOL</t>
  </si>
  <si>
    <t>MILLARD FILLMORE ELEMENTARY SCHOOL</t>
  </si>
  <si>
    <t>MORAVIA JUNIOR-SENIOR HIGH SCHOOL</t>
  </si>
  <si>
    <t>MORIAH JUNIOR-SENIOR HIGH SCHOOL</t>
  </si>
  <si>
    <t>MORIAH ELEMENTARY SCHOOL</t>
  </si>
  <si>
    <t>MORRIS CENTRAL SCHOOL</t>
  </si>
  <si>
    <t>MORRISTOWN CENTRAL SCHOOL</t>
  </si>
  <si>
    <t>EDWARD R ANDREWS ELEMENTARY SCHOOL</t>
  </si>
  <si>
    <t>MORRISVILLE MIDDLE SCH HIGH SCH</t>
  </si>
  <si>
    <t>MOTT HAVEN ACADEMY CHARTER SCHOOL</t>
  </si>
  <si>
    <t>MT MARKHAM ELEMENTARY SCHOOL</t>
  </si>
  <si>
    <t>MT MARKHAM SENIOR HIGH SCHOOL</t>
  </si>
  <si>
    <t>MT MARKHAM MIDDLE SCHOOL</t>
  </si>
  <si>
    <t>MT MORRIS CSD</t>
  </si>
  <si>
    <t>MT MORRIS MIDDLE/SENIOR HIGH SCHOOL</t>
  </si>
  <si>
    <t>MT MORRIS ELEMENTARY SCHOOL</t>
  </si>
  <si>
    <t>WESTLAKE HIGH SCHOOL</t>
  </si>
  <si>
    <t>HAWTHORNE ELEMENTARY SCHOOL</t>
  </si>
  <si>
    <t>COLUMBUS ELEMENTARY SCHOOL</t>
  </si>
  <si>
    <t>WESTLAKE MIDDLE SCHOOL</t>
  </si>
  <si>
    <t>MT PLEASANT-BLYTHEDALE UFSD</t>
  </si>
  <si>
    <t>BLYTHEDALE SCHOOL</t>
  </si>
  <si>
    <t>MT PLEASANT-COTTAGE UFSD</t>
  </si>
  <si>
    <t>MT PLEASANT COTTAGE SCHOOL</t>
  </si>
  <si>
    <t>EDENWALD SCHOOL</t>
  </si>
  <si>
    <t>MT SINAI MIDDLE SCHOOL</t>
  </si>
  <si>
    <t>MT SINAI HIGH SCHOOL</t>
  </si>
  <si>
    <t>MT SINAI ELEMENTARY SCHOOL</t>
  </si>
  <si>
    <t>COLUMBUS SCHOOL AT THE FRANKO BLDG</t>
  </si>
  <si>
    <t>EDWARD WILLIAMS SCHOOL</t>
  </si>
  <si>
    <t>HAMILTON SCHOOL</t>
  </si>
  <si>
    <t>HOLMES SCHOOL</t>
  </si>
  <si>
    <t>LINCOLN SCHOOL</t>
  </si>
  <si>
    <t>LONGFELLOW SCHOOL</t>
  </si>
  <si>
    <t>CECIL H PARKER SCHOOL</t>
  </si>
  <si>
    <t>PENNINGTON SCHOOL</t>
  </si>
  <si>
    <t>GRAHAM SCHOOL</t>
  </si>
  <si>
    <t>TRAPHAGEN SCHOOL</t>
  </si>
  <si>
    <t>MT VERNON HIGH SCHOOL</t>
  </si>
  <si>
    <t>GRIMES SCHOOL</t>
  </si>
  <si>
    <t>DAVIS MIDDLE SCHOOL</t>
  </si>
  <si>
    <t>LONGFELLOW MIDDLE SCHOOL</t>
  </si>
  <si>
    <t>NELSON MANDELA COMM HS-COLUMBUS BLDG</t>
  </si>
  <si>
    <t>THORNTON HIGH SCHOOL</t>
  </si>
  <si>
    <t>NANUET SENIOR HIGH SCHOOL</t>
  </si>
  <si>
    <t>HIGHVIEW ELEMENTARY SCHOOL</t>
  </si>
  <si>
    <t>GEORGE W MILLER ELEMENTARY SCHOOL</t>
  </si>
  <si>
    <t>A MACARTHUR BARR MIDDLE SCH</t>
  </si>
  <si>
    <t>NAPLES HIGH SCHOOL</t>
  </si>
  <si>
    <t>NAPLES ELEMENTARY SCHOOL</t>
  </si>
  <si>
    <t>NEW HARTFORD SENIOR HIGH SCHOOL</t>
  </si>
  <si>
    <t>ROBERT L BRADLEY ELEMENTARY SCHOOL</t>
  </si>
  <si>
    <t>HUGHES ELEMENTARY SCHOOL</t>
  </si>
  <si>
    <t>MYLES ELEMENTARY SCHOOL</t>
  </si>
  <si>
    <t>PERRY JUNIOR HIGH SCHOOL</t>
  </si>
  <si>
    <t>NEW HEIGHTS ACADEMY CHARTER SCHOOL</t>
  </si>
  <si>
    <t>NEW HOPE ACADEMY CHARTER SCHOOL</t>
  </si>
  <si>
    <t>NEW HYDE PARK-GARDEN CITY PARK UFSD</t>
  </si>
  <si>
    <t>NEW HYDE PARK ROAD SCHOOL</t>
  </si>
  <si>
    <t>HILLSIDE GRADE SCHOOL</t>
  </si>
  <si>
    <t>MANOR OAKS WILLIAM BOWIE SCHOOL</t>
  </si>
  <si>
    <t>GARDEN CITY PARK SCHOOL</t>
  </si>
  <si>
    <t>WALTER B HOWARD ELEMENTARY SCHOOL</t>
  </si>
  <si>
    <t>NEW LEBANON JUNIOR-SENIOR HIGH SCH</t>
  </si>
  <si>
    <t>DUZINE SCHOOL</t>
  </si>
  <si>
    <t>LENAPE ELEMENTARY SCHOOL</t>
  </si>
  <si>
    <t>NEW PALTZ MIDDLE SCHOOL</t>
  </si>
  <si>
    <t>NEW PALTZ SENIOR HIGH SCHOOL</t>
  </si>
  <si>
    <t>HENRY BARNARD SCHOOL</t>
  </si>
  <si>
    <t>GEORGE M DAVIS ELEMENTARY SCHOOL</t>
  </si>
  <si>
    <t>TRINITY ELEMENTARY SCHOOL</t>
  </si>
  <si>
    <t>WILLIAM B WARD ELEMENTARY SCHOOL</t>
  </si>
  <si>
    <t>DANIEL WEBSTER ELEMENTARY SCHOOL</t>
  </si>
  <si>
    <t>ALBERT LEONARD MIDDLE SCHOOL</t>
  </si>
  <si>
    <t>ISAAC E YOUNG MIDDLE SCHOOL</t>
  </si>
  <si>
    <t>NEW ROCHELLE HIGH SCHOOL</t>
  </si>
  <si>
    <t>NEW ROOTS CHARTER SCHOOL</t>
  </si>
  <si>
    <t>NEW SUFFOLK SCHOOL</t>
  </si>
  <si>
    <t>NEW VISIONS CHARTER HS-ADV MATH/SCIE</t>
  </si>
  <si>
    <t>321000860704</t>
  </si>
  <si>
    <t>NEW VISIONS CHARTER HS-HUMANITIES</t>
  </si>
  <si>
    <t>NEW WORLD PREP CHARTER SCHOOL</t>
  </si>
  <si>
    <t>PERKINS ELEMENTARY SCHOOL</t>
  </si>
  <si>
    <t>NORMAN R KELLEY INTERMEDIATE SCH</t>
  </si>
  <si>
    <t>LINCOLN ELEMENTARY SCHOOL</t>
  </si>
  <si>
    <t>NEWARK MIDDLE SCHOOL</t>
  </si>
  <si>
    <t>NEWARK SENIOR HIGH SCHOOL</t>
  </si>
  <si>
    <t>NEWARK VALLEY MIDDLE SCHOOL</t>
  </si>
  <si>
    <t>NATHAN T HALL SCHOOL</t>
  </si>
  <si>
    <t>NEWARK VALLEY SENIOR HIGH SCHOOL</t>
  </si>
  <si>
    <t>BALMVILLE SCHOOL</t>
  </si>
  <si>
    <t>HERITAGE MIDDLE SCHOOL</t>
  </si>
  <si>
    <t>FOSTERTOWN ETC MAGNET SCHOOL</t>
  </si>
  <si>
    <t>GARDNERTOWN FUNDAMENTAL MAGNET SCHOO</t>
  </si>
  <si>
    <t>GAMS HIGH TECH MAGNET SCHOOL</t>
  </si>
  <si>
    <t>HORIZON-ON-THE-HUDSON MAGNET SCHOOL</t>
  </si>
  <si>
    <t>NEW WINDSOR SCHOOL</t>
  </si>
  <si>
    <t>VAILS GATE HIGH TECH MAGNET SCHOOL</t>
  </si>
  <si>
    <t>NEWBURGH FREE ACADEMY-MAIN CAMPUS</t>
  </si>
  <si>
    <t>TEMPLE HILL SCHOOL</t>
  </si>
  <si>
    <t>MEADOW HILL GLOBAL EXPLORATIONS MAGN</t>
  </si>
  <si>
    <t>NEWCOMB CENTRAL SCHOOL</t>
  </si>
  <si>
    <t>NEWFANE EARLY CHLDHD CTR</t>
  </si>
  <si>
    <t>NEWFANE ELEMENTARY SCHOOL</t>
  </si>
  <si>
    <t>NEWFANE SENIOR HIGH SCHOOL</t>
  </si>
  <si>
    <t>NEWFANE MIDDLE SCHOOL</t>
  </si>
  <si>
    <t>NEWFIELD ELEMENTARY SCHOOL</t>
  </si>
  <si>
    <t>NEWFIELD SENIOR HIGH SCHOOL</t>
  </si>
  <si>
    <t>NEWFIELD MIDDLE SCHOOL</t>
  </si>
  <si>
    <t>NIAGARA CHARTER SCHOOL</t>
  </si>
  <si>
    <t>SEVENTY NINTH STREET SCHOOL</t>
  </si>
  <si>
    <t>GERALDINE J MANN SCHOOL</t>
  </si>
  <si>
    <t>HENRY J KALFAS MAGNET SCHOOL</t>
  </si>
  <si>
    <t>HYDE PARK SCHOOL</t>
  </si>
  <si>
    <t>MAPLE AVENUE SCHOOL</t>
  </si>
  <si>
    <t>NIAGARA STREET SCHOOL</t>
  </si>
  <si>
    <t>HARRY F ABATE ELEMENTARY SCHOOL</t>
  </si>
  <si>
    <t>NIAGARA FALLS HIGH SCHOOL</t>
  </si>
  <si>
    <t>GASKILL PREPARATORY SCHOOL</t>
  </si>
  <si>
    <t>LASALLE PREPARATORY SCHOOL</t>
  </si>
  <si>
    <t>CATARACT ELEMENTARY SCHOOL</t>
  </si>
  <si>
    <t>COLONIAL VILLAGE ELEMENTARY SCHOOL</t>
  </si>
  <si>
    <t>ERRICK ROAD ELEMENTARY SCHOOL</t>
  </si>
  <si>
    <t>EDWARD TOWN MIDDLE SCHOOL</t>
  </si>
  <si>
    <t>NIAGARA-WHEATFIELD SR HIGH SCHOOL</t>
  </si>
  <si>
    <t>GLENCLIFF SCHOOL</t>
  </si>
  <si>
    <t>BIRCHWOOD ELEMENTARY SCHOOL</t>
  </si>
  <si>
    <t>CRAIG ELEMENTARY SCHOOL</t>
  </si>
  <si>
    <t>HILLSIDE SCHOOL</t>
  </si>
  <si>
    <t>ROSENDALE SCHOOL</t>
  </si>
  <si>
    <t>VAN ANTWERP MIDDLE SCHOOL</t>
  </si>
  <si>
    <t>NISKAYUNA HIGH SCHOOL</t>
  </si>
  <si>
    <t>BELMONT ELEMENTARY SCHOOL</t>
  </si>
  <si>
    <t>ROBERT MOSES MIDDLE SCHOOL</t>
  </si>
  <si>
    <t>PARLIAMENT PLACE SCHOOL</t>
  </si>
  <si>
    <t>WOODS ROAD ELEMENTARY SCHOOL</t>
  </si>
  <si>
    <t>NORTH BABYLON HIGH SCHOOL</t>
  </si>
  <si>
    <t>MARION G VEDDER ELEMENTARY SCHOOL</t>
  </si>
  <si>
    <t>WILLIAM E DELUCA JR ELEMENTARY SCHOO</t>
  </si>
  <si>
    <t>NEWBRIDGE ROAD SCHOOL</t>
  </si>
  <si>
    <t>SAW MILL ROAD SCHOOL</t>
  </si>
  <si>
    <t>MARTIN AVENUE ELEMENTARY SCHOOL</t>
  </si>
  <si>
    <t>PARK AVENUE SCHOOL</t>
  </si>
  <si>
    <t>JOHN G DINKELMEYER SCHOOL</t>
  </si>
  <si>
    <t>NORTH COLLINS JUNIOR-SENIOR HS</t>
  </si>
  <si>
    <t>NORTH COLLINS ELEMENTARY SCHOOL</t>
  </si>
  <si>
    <t>LOUDONVILLE SCHOOL</t>
  </si>
  <si>
    <t>SHAKER HIGH SCHOOL</t>
  </si>
  <si>
    <t>BLUE CREEK SCHOOL</t>
  </si>
  <si>
    <t>BOGHT HILLS SCHOOL</t>
  </si>
  <si>
    <t>FORTS FERRY SCHOOL</t>
  </si>
  <si>
    <t>LATHAM RIDGE SCHOOL</t>
  </si>
  <si>
    <t>SOUTHGATE SCHOOL</t>
  </si>
  <si>
    <t>SHAKER JUNIOR HIGH SCHOOL</t>
  </si>
  <si>
    <t>NORTH GREENBUSH COMN SD (WILLIAMS)</t>
  </si>
  <si>
    <t>NORTH GREENBUSH SCHOOL</t>
  </si>
  <si>
    <t>CAMP AVENUE SCHOOL</t>
  </si>
  <si>
    <t>HAROLD D FAYETTE SCHOOL</t>
  </si>
  <si>
    <t>OLD MILL ROAD SCHOOL</t>
  </si>
  <si>
    <t>NORTH ROSE-WOLCOTT ELEMENTARY</t>
  </si>
  <si>
    <t>NORTH ROSE-WOLCOTT MIDDLE SCHOOL</t>
  </si>
  <si>
    <t>NORTH ROSE-WOLCOTT HIGH SCHOOL</t>
  </si>
  <si>
    <t>PEQUENAKONCK ELEMENTARY SCHOOL</t>
  </si>
  <si>
    <t>NORTH SALEM MIDDLE/ HIGH SCHOOL</t>
  </si>
  <si>
    <t>SEA CLIFF ELEMENTARY SCHOOL</t>
  </si>
  <si>
    <t>GLEN HEAD ELEMENTARY SCHOOL</t>
  </si>
  <si>
    <t>GLENWOOD LANDING ELEMENTARY SCHOOL</t>
  </si>
  <si>
    <t>NORTH SHORE SENIOR HIGH SCHOOL</t>
  </si>
  <si>
    <t>NORTH SHORE MIDDLE SCHOOL</t>
  </si>
  <si>
    <t>ALLEN ROAD ELEMENTARY SCHOOL</t>
  </si>
  <si>
    <t>KARL W SAILE BEAR ROAD ELEM SCHOOL</t>
  </si>
  <si>
    <t>CICERO ELEMENTARY SCHOOL</t>
  </si>
  <si>
    <t>LAKESHORE ROAD ELEMENTARY SCHOOL</t>
  </si>
  <si>
    <t>ROXBORO ROAD ELEMENTARY SCHOOL</t>
  </si>
  <si>
    <t>SMITH ROAD ELEMENTARY SCHOOL</t>
  </si>
  <si>
    <t>GILLETTE ROAD MIDDLE SCHOOL</t>
  </si>
  <si>
    <t>NORTH SYRACUSE JUNIOR HIGH SCHOOL</t>
  </si>
  <si>
    <t>ROXBORO ROAD MIDDLE SCHOOL</t>
  </si>
  <si>
    <t>CICERO-NORTH SYRACUSE HIGH SCHOOL</t>
  </si>
  <si>
    <t>DRAKE SCHOOL</t>
  </si>
  <si>
    <t>MEADOW SCHOOL</t>
  </si>
  <si>
    <t>OHIO ELEMENTARY SCHOOL</t>
  </si>
  <si>
    <t>SPRUCE SCHOOL</t>
  </si>
  <si>
    <t>NORTH TONAWANDA HIGH SCHOOL</t>
  </si>
  <si>
    <t>NORTH TONAWANDA MIDDLE SCHOOL</t>
  </si>
  <si>
    <t>NORTH WARREN CENTRAL SCHOOL</t>
  </si>
  <si>
    <t>WEBUTUCK HIGH SCHOOL</t>
  </si>
  <si>
    <t>WEBUTUCK ELEMENTARY SCHOOL</t>
  </si>
  <si>
    <t>EUGENE BROOKS MIDDLE SCHOOL</t>
  </si>
  <si>
    <t>NORTHEASTERN CLINTON CSD</t>
  </si>
  <si>
    <t>NORTHEASTERN CLINTON SR HIGH SCHOOL</t>
  </si>
  <si>
    <t>ROUSES POINT ELEMENTARY SCHOOL</t>
  </si>
  <si>
    <t>MOOERS ELEMENTARY SCHOOL</t>
  </si>
  <si>
    <t>NORTHEASTERN CLINTON MIDDLE SCHOOL</t>
  </si>
  <si>
    <t>NORTHERN ADIRONDACK ELEMENTARY SCH</t>
  </si>
  <si>
    <t>NORTHERN ADIRONDACK MID/HIGH SCH</t>
  </si>
  <si>
    <t>NORTHPORT-EAST NORTHPORT UFSD</t>
  </si>
  <si>
    <t>NORTHPORT SENIOR HIGH SCHOOL</t>
  </si>
  <si>
    <t>BELLEROSE ELEMENTARY SCHOOL</t>
  </si>
  <si>
    <t>DICKINSON AVENUE ELEMENTARY SCHOOL</t>
  </si>
  <si>
    <t>FIFTH AVENUE ELEMENTARY SCHOOL</t>
  </si>
  <si>
    <t>OCEAN AVENUE SCHOOL</t>
  </si>
  <si>
    <t>PULASKI ROAD SCHOOL</t>
  </si>
  <si>
    <t>EAST NORTHPORT MIDDLE SCHOOL</t>
  </si>
  <si>
    <t>NORTHPORT MIDDLE SCHOOL</t>
  </si>
  <si>
    <t>NORTHVILLE HIGH SCHOOL</t>
  </si>
  <si>
    <t>NORTHVILLE ELEMENTARY SCHOOL</t>
  </si>
  <si>
    <t>PERRY BROWNE INTERMEDIATE SCHOOL</t>
  </si>
  <si>
    <t>STANFORD J GIBSON PRIMARY SCHOOL</t>
  </si>
  <si>
    <t>NORWICH MIDDLE SCHOOL</t>
  </si>
  <si>
    <t>NORWICH HIGH SCHOOL</t>
  </si>
  <si>
    <t>NORWOOD-NORFOLK SCHOOL</t>
  </si>
  <si>
    <t>NORWOOD-NORFOLK ELEMENTARY SCHOOL</t>
  </si>
  <si>
    <t>NORWOOD-NORFOLK MIDDLE SCHOOL</t>
  </si>
  <si>
    <t>NY CENTER FOR AUTISM CHARTER SCHOOL</t>
  </si>
  <si>
    <t>NY FRENCH-AMERICAN CHARTER SCHOOL</t>
  </si>
  <si>
    <t>NY MILLS JUNIOR-SENIOR HIGH SCHOOL</t>
  </si>
  <si>
    <t>NY MILLS ELEMENTARY SCHOOL</t>
  </si>
  <si>
    <t>UPPER NYACK SCHOOL</t>
  </si>
  <si>
    <t>VALLEY COTTAGE SCHOOL</t>
  </si>
  <si>
    <t>NYACK SENIOR HIGH SCHOOL</t>
  </si>
  <si>
    <t>NYACK MIDDLE SCHOOL</t>
  </si>
  <si>
    <t>NYC CHARTER HS - AECI</t>
  </si>
  <si>
    <t>PS 184 SHUANG WEN</t>
  </si>
  <si>
    <t>PS 15 ROBERTO CLEMENTE</t>
  </si>
  <si>
    <t>PS 19 ASHER LEVY</t>
  </si>
  <si>
    <t>PS 20 ANNA SILVER</t>
  </si>
  <si>
    <t>PS 34 FRANKLIN D ROOSEVELT</t>
  </si>
  <si>
    <t>PS 64 ROBERT SIMON</t>
  </si>
  <si>
    <t>PS 110 FLORENCE NIGHTINGALE</t>
  </si>
  <si>
    <t>PS 134 HENRIETTA SZOLD</t>
  </si>
  <si>
    <t>PS 137 JOHN L BERNSTEIN</t>
  </si>
  <si>
    <t>PS 140 NATHAN STRAUS</t>
  </si>
  <si>
    <t>PS 142 AMALIA CASTRO</t>
  </si>
  <si>
    <t>PS 188 THE ISLAND SCHOOL</t>
  </si>
  <si>
    <t>TASS SCHOOL</t>
  </si>
  <si>
    <t>EAST VILLAGE COMMUNITY SCHOOL (THE)</t>
  </si>
  <si>
    <t>UNIV NEIGHBORHOOD MIDDLE SCHOOL</t>
  </si>
  <si>
    <t>CASTLE</t>
  </si>
  <si>
    <t>CHILDREN'S WORKSHOP SCHOOL (THE)</t>
  </si>
  <si>
    <t>NEIGHBORHOOD SCHOOL</t>
  </si>
  <si>
    <t>EARTH SCHOOL</t>
  </si>
  <si>
    <t>SCHOOL FOR GLOBAL LEADERS</t>
  </si>
  <si>
    <t>TOMPKINS SQUARE MIDDLE SCHOOL</t>
  </si>
  <si>
    <t>HENRY STREET SCHOOL</t>
  </si>
  <si>
    <t>UNIVERSITY NEIGHBORHOOD HIGH SCHOOL</t>
  </si>
  <si>
    <t>EAST SIDE COMMUNITY SCHOOL</t>
  </si>
  <si>
    <t>FORSYTHE SATELLITE ACADEMY</t>
  </si>
  <si>
    <t>MARTA VALLE HIGH SCHOOL</t>
  </si>
  <si>
    <t>LOWER EAST SIDE PREP HIGH SCHOOL</t>
  </si>
  <si>
    <t>NEW EXPLORATIONS SCI, TECH &amp; MATH</t>
  </si>
  <si>
    <t>CASCADES HIGH SCHOOL</t>
  </si>
  <si>
    <t>BARD HIGH SCHOOL EARLY COLLEGE</t>
  </si>
  <si>
    <t>PS 42 BENJAMIN ALTMAN</t>
  </si>
  <si>
    <t>PS 89</t>
  </si>
  <si>
    <t>PS 116 MARY LINDLEY MURRAY</t>
  </si>
  <si>
    <t>PS 183 ROBERT L STEVENSON</t>
  </si>
  <si>
    <t>PS 212 MIDTOWN WEST</t>
  </si>
  <si>
    <t>NYC LAB MS-COLLABORATIVE STUDIES</t>
  </si>
  <si>
    <t>MILLENNIUM HIGH SCHOOL</t>
  </si>
  <si>
    <t>BARUCH COLLEGE CAMPUS HIGH SCHOOL</t>
  </si>
  <si>
    <t>HS-DUAL LANGUAGE &amp; ASIAN STUDIES</t>
  </si>
  <si>
    <t>PS 1 ALFRED E SMITH</t>
  </si>
  <si>
    <t>PS 2 MEYER LONDON</t>
  </si>
  <si>
    <t>PS 3 CHARRETTE SCHOOL</t>
  </si>
  <si>
    <t>PS 6 LILLIE D BLAKE</t>
  </si>
  <si>
    <t>PS 11 WILLIAM T HARRIS</t>
  </si>
  <si>
    <t>PS 33 CHELSEA PREP</t>
  </si>
  <si>
    <t>PS 40 AUGUSTUS SAINT-GAUDENS</t>
  </si>
  <si>
    <t>PS 41 GREENWICH VILLAGE</t>
  </si>
  <si>
    <t>AMERICAN SIGN LANG &amp; ENG SECONDAR</t>
  </si>
  <si>
    <t>PS 51 ELIAS HOWE</t>
  </si>
  <si>
    <t>PS 59 BEEKMAN HILL INTERNATIONAL</t>
  </si>
  <si>
    <t>PS 77 LOWER LAB SCHOOL</t>
  </si>
  <si>
    <t>JHS 104 SIMON BARUCH</t>
  </si>
  <si>
    <t>PS 111 ADOLPH S OCHS</t>
  </si>
  <si>
    <t>EAST SIDE MIDDLE SCHOOL</t>
  </si>
  <si>
    <t>PS 124 YUNG WING</t>
  </si>
  <si>
    <t>PS 126 JACOB AUGUST RIIS</t>
  </si>
  <si>
    <t>PS 130 HERNANDO DE SOTO</t>
  </si>
  <si>
    <t>MS 131</t>
  </si>
  <si>
    <t>PS 150</t>
  </si>
  <si>
    <t>YORKVILLE COMMUNITY SCHOOL</t>
  </si>
  <si>
    <t>PS 158 BAYARD TAYLOR</t>
  </si>
  <si>
    <t>JHS 167 ROBERT F WAGNER</t>
  </si>
  <si>
    <t>PS 198 ISADOR E IDA STRAUS</t>
  </si>
  <si>
    <t>PS/IS 217 ROOSEVELT ISLAND</t>
  </si>
  <si>
    <t>PS 234 INDEPENDENCE SCHOOL</t>
  </si>
  <si>
    <t>MS 255 SALK SCHOOL OF SCIENCE</t>
  </si>
  <si>
    <t>MS 260 CLINTON SCH WRITERS &amp; ARTISTS</t>
  </si>
  <si>
    <t>PS 267</t>
  </si>
  <si>
    <t>BATTERY PARK CITY SCHOOL</t>
  </si>
  <si>
    <t>IS 289</t>
  </si>
  <si>
    <t>PS 290 MANHATTAN NEW SCHOOL</t>
  </si>
  <si>
    <t>47 AMER SIGN LANG &amp; ENG LOWER</t>
  </si>
  <si>
    <t>SPRUCE STREET SCHOOL</t>
  </si>
  <si>
    <t>NYC LAB HS-COLLABORATIVE STUDIES</t>
  </si>
  <si>
    <t>SCHOOL OF THE FUTURE HIGH SCHOOL</t>
  </si>
  <si>
    <t>NYC MUSEUM SCHOOL</t>
  </si>
  <si>
    <t>ELEANOR ROOSEVELT HIGH SCHOOL</t>
  </si>
  <si>
    <t>LOWER MANHATTAN COM MIDDLE SCHOOL</t>
  </si>
  <si>
    <t>ELLA BAKER SCHOOL</t>
  </si>
  <si>
    <t>FOOD &amp; FINANCE HIGH SCHOOL</t>
  </si>
  <si>
    <t>ESSEX STREET ACADEMY</t>
  </si>
  <si>
    <t>HIGH SCHOOL OF HOSPITALITY MGMNT</t>
  </si>
  <si>
    <t>PACE HIGH SCHOOL</t>
  </si>
  <si>
    <t>URBAN ASSMBLY SCH-DESIGN &amp; CONST</t>
  </si>
  <si>
    <t>FACING HISTORY SCHOOL (THE)</t>
  </si>
  <si>
    <t>URBAN ACADEMY-GOV'T &amp; LAW</t>
  </si>
  <si>
    <t>LOWER MANHATTAN ARTS ACADEMY</t>
  </si>
  <si>
    <t>JAMES BALDWIN SCHOOL</t>
  </si>
  <si>
    <t>URBAN SCH-BUSINESS-YNG WOMEN</t>
  </si>
  <si>
    <t>GRAMERCY ARTS HIGH SCHOOL</t>
  </si>
  <si>
    <t>NYC ISCHOOL</t>
  </si>
  <si>
    <t>MANHATTAN BUSINESS ACADEMY</t>
  </si>
  <si>
    <t>BUSINESS OF SPORTS SCHOOL</t>
  </si>
  <si>
    <t>EMMA LAZARUS HIGH SCHOOL</t>
  </si>
  <si>
    <t>HIGH SCHOOL-LANGUAGE AND DIPLOMACY</t>
  </si>
  <si>
    <t>HS FOR ENVIRONMENTAL STUDIES</t>
  </si>
  <si>
    <t>INST FOR COLLABORATIVE EDUCATION</t>
  </si>
  <si>
    <t>PROFESSIONAL PERF ARTS HIGH SCHOOL</t>
  </si>
  <si>
    <t>LANDMARK HIGH SCHOOL</t>
  </si>
  <si>
    <t>HS-HEALTH PROFESSIONS &amp; HUMAN SVCS</t>
  </si>
  <si>
    <t>QUEST TO LEARN</t>
  </si>
  <si>
    <t>LEADERSHIP &amp; PUBLIC SERVICE HIGH SCH</t>
  </si>
  <si>
    <t>MANHATTAN ACAD-ARTS AND LANGUAGE</t>
  </si>
  <si>
    <t>MURRAY HILL ACADEMY</t>
  </si>
  <si>
    <t>HUDSON HS OF LEARNING TECHNOLOGIES</t>
  </si>
  <si>
    <t>INTERNATIONAL HS AT UNION SQUARE</t>
  </si>
  <si>
    <t>MANHATTAN VILLAGE ACADEMY</t>
  </si>
  <si>
    <t>BALLET TECH/NYC PS FOR DANCE</t>
  </si>
  <si>
    <t>VANGUARD HIGH SCHOOL</t>
  </si>
  <si>
    <t>MANHATTAN INTERNATIONAL HIGH SCHOOL</t>
  </si>
  <si>
    <t>STUYVESANT HIGH SCHOOL</t>
  </si>
  <si>
    <t>HIGH SCHOOL OF ECONOMICS &amp; FINANCE</t>
  </si>
  <si>
    <t>UNITY CENTER FOR URBAN TECHNOLOGIES</t>
  </si>
  <si>
    <t>URBAN ASSEMBLY GATEWAY SCHOOL-TECH</t>
  </si>
  <si>
    <t>TALENT UNLIMITED HIGH SCHOOL</t>
  </si>
  <si>
    <t>MURRY BERGTRAUM HS FOR BUS CAR</t>
  </si>
  <si>
    <t>JACQUELINE KENNEDY-ONASSIS HIGH SCH</t>
  </si>
  <si>
    <t>REPERTORY COMPANY HS FOR THEATRE ART</t>
  </si>
  <si>
    <t>MANHATTAN BRIDGES HIGH SCHOOL</t>
  </si>
  <si>
    <t>NEW DESIGN HIGH SCHOOL</t>
  </si>
  <si>
    <t>LIBERTY HIGH SCH ACAD-NEWCOMERS</t>
  </si>
  <si>
    <t>NEW YORK HARBOR SCHOOL</t>
  </si>
  <si>
    <t>HS 560 CITY-AS-SCHOOL</t>
  </si>
  <si>
    <t>URBAN ACAD LABORATORY HIGH SCHOOL</t>
  </si>
  <si>
    <t>SATELLITE ACADEMY HIGH SCHOOL</t>
  </si>
  <si>
    <t>MANHATTAN COMP NIGHT AND DAY HS</t>
  </si>
  <si>
    <t>RICHARD R GREEN HS OF TEACHING</t>
  </si>
  <si>
    <t>HARVEY MILK HIGH SCHOOL</t>
  </si>
  <si>
    <t>HIGH SCH OF FASHION INDUSTRIES (THE)</t>
  </si>
  <si>
    <t>HUMANITIES PREP ACADEMY</t>
  </si>
  <si>
    <t>CHELSEA CAREER AND TECH ED HS</t>
  </si>
  <si>
    <t>ART AND DESIGN HIGH SCHOOL</t>
  </si>
  <si>
    <t>LIFE SCIENCES SECONDARY SCHOOL</t>
  </si>
  <si>
    <t>PS 9 SARAH ANDERSON</t>
  </si>
  <si>
    <t>PS 199 JESSIE ISADOR STRAUS</t>
  </si>
  <si>
    <t>MS 243 CENTER SCHOOL</t>
  </si>
  <si>
    <t>THE ANDERSON SCHOOL</t>
  </si>
  <si>
    <t>JHS 54 BOOKER T WASHINGTON</t>
  </si>
  <si>
    <t>PS 75 EMILY DICKINSON</t>
  </si>
  <si>
    <t>PS 76 A PHILLIP RANDOLPH</t>
  </si>
  <si>
    <t>PS 84 LILIAN WEBER</t>
  </si>
  <si>
    <t>PS 87 WILLIAM SHERMAN</t>
  </si>
  <si>
    <t>PS 145 THE BLOOMINGDALE SCHOOL</t>
  </si>
  <si>
    <t>PS 149 SOJOURNER TRUTH</t>
  </si>
  <si>
    <t>PS 163 ALFRED E SMITH</t>
  </si>
  <si>
    <t>PS 165 ROBERT E SIMON</t>
  </si>
  <si>
    <t>PS 166 RICHARD ROGERS SC-ARTS &amp; SCI</t>
  </si>
  <si>
    <t>PS 180 HUGO NEWMAN</t>
  </si>
  <si>
    <t>PS 185 EARLY CHLDHD DISCOVERY</t>
  </si>
  <si>
    <t>PS 191 AMSTERDAM</t>
  </si>
  <si>
    <t>PS 208 ALAIN L LOCKE</t>
  </si>
  <si>
    <t>STEM INSTITUTE OF MANHATTAN</t>
  </si>
  <si>
    <t>PS 242 YOUNG DIPLOMATS MAGNET</t>
  </si>
  <si>
    <t>MS 245 THE COMPUTER SCHOOL</t>
  </si>
  <si>
    <t>MS 247 DUAL LANG MIDDLE SCHOOL</t>
  </si>
  <si>
    <t>MS 250 WEST SIDE COLLABORATIVE</t>
  </si>
  <si>
    <t>MS 256 ACADEMIC &amp; ATHLETIC EXCELLENC</t>
  </si>
  <si>
    <t>COMMUNITY ACTION SCHOOL-MS 258</t>
  </si>
  <si>
    <t>PS 333 MANHATTAN SCHOOL FOR CHLDRN</t>
  </si>
  <si>
    <t>WEST PREP ACADEMY</t>
  </si>
  <si>
    <t>PS 452</t>
  </si>
  <si>
    <t>MOTT HALL II</t>
  </si>
  <si>
    <t>HIGH SCH-ARTS IMAGNTN &amp; INQUIRY</t>
  </si>
  <si>
    <t>URBAN ASSMBLY SCH-MEDIA STUDIES</t>
  </si>
  <si>
    <t>URBAN ASSEMBLY FOR GREEN CAREERS</t>
  </si>
  <si>
    <t>THE GLOBAL LEARNING COLLABORATIVE</t>
  </si>
  <si>
    <t>INNOVATION DIPLOMA PLUS</t>
  </si>
  <si>
    <t>WADLEIGH PERF AND VISUAL ARTS</t>
  </si>
  <si>
    <t>FRANK MCCOURT HIGH SCHOOL</t>
  </si>
  <si>
    <t>FIORELLO H LAGUARDIA HIGH SCHOOL</t>
  </si>
  <si>
    <t>HS FOR LAW ADVCY &amp; COMM JUST</t>
  </si>
  <si>
    <t>HIGH SCHOOL OF ARTS AND TECHNOLOGY</t>
  </si>
  <si>
    <t>EDWARD A REYNOLDS WEST SIDE HS</t>
  </si>
  <si>
    <t>MANHATTAN/HUNTER SCIENCE HIGH SCHOOL</t>
  </si>
  <si>
    <t>FREDERICK DOUGLAS ACADEMY II</t>
  </si>
  <si>
    <t>TAG YOUNG SCHOLARS</t>
  </si>
  <si>
    <t>PS 7 SAMUEL STERN</t>
  </si>
  <si>
    <t>RIVER EAST ELEMENTARY</t>
  </si>
  <si>
    <t>PS 38 ROBERTO CLEMENTE</t>
  </si>
  <si>
    <t>PS 50 VITO MARCANTONIO</t>
  </si>
  <si>
    <t>JAMES WELDON JOHNSON SCHOOL</t>
  </si>
  <si>
    <t>LEXINGTON ACADEMY (THE)</t>
  </si>
  <si>
    <t>PS 83 LUIS MUNOZ RIVERA</t>
  </si>
  <si>
    <t>PS 96 JOSEPH LANZETTA</t>
  </si>
  <si>
    <t>PS 102 JACQUES CARTIER</t>
  </si>
  <si>
    <t>PS 108 ASSEMBLYMAN ANGELO DEL TORO</t>
  </si>
  <si>
    <t>PS 112 JOSE CELSO BARBOSA</t>
  </si>
  <si>
    <t>PS 146 ANN M SHORT</t>
  </si>
  <si>
    <t>PS 155 WILLIAM PACA</t>
  </si>
  <si>
    <t>PS 171 PATRICK HENRY</t>
  </si>
  <si>
    <t>BILINGUAL BICULTURAL SCHOOL (THE)</t>
  </si>
  <si>
    <t>PS/MS 206 JOSE CELSO BARBOSA</t>
  </si>
  <si>
    <t>MS 224 MANHATTAN EAST</t>
  </si>
  <si>
    <t>ESPERANZA PREPATORY ACADEMY</t>
  </si>
  <si>
    <t>MOSAIC PREPARATORY ACADEMY</t>
  </si>
  <si>
    <t>RENAISSANCE SCHOOL OF THE ARTS</t>
  </si>
  <si>
    <t>GLOBAL TECHNOLOGY PREPARATORY</t>
  </si>
  <si>
    <t>CENTRAL PARK EAST I</t>
  </si>
  <si>
    <t>ISAAC NEWTON MS FOR MATH &amp; SCI</t>
  </si>
  <si>
    <t>CENTRAL PARK EAST II</t>
  </si>
  <si>
    <t>GLOBAL NEIGHBORHOOD SECONDARY SCHOOL</t>
  </si>
  <si>
    <t>COALITION SCHOOL FOR SOCIAL CHANGE</t>
  </si>
  <si>
    <t>MANHATTAN CENTER-SCIENCE &amp; MATH</t>
  </si>
  <si>
    <t>PARK EAST HIGH SCHOOL</t>
  </si>
  <si>
    <t>CENTRAL PARK EAST HIGH SCHOOL</t>
  </si>
  <si>
    <t>YOUNG WOMEN'S LEADERSHIP SCHOOL</t>
  </si>
  <si>
    <t>HERITAGE SCHOOL (THE)</t>
  </si>
  <si>
    <t>HS MATH SCI &amp; ENGNRNG AT CCNY</t>
  </si>
  <si>
    <t>PS 30 HERNANDEZ/HUGHES</t>
  </si>
  <si>
    <t>PS 36 MARGARET DOUGLAS</t>
  </si>
  <si>
    <t>PS 46 ARTHUR TAPPAN</t>
  </si>
  <si>
    <t>PS 92 MARY MCLEOD BETHUNE</t>
  </si>
  <si>
    <t>PS 123 MAHALIA JACKSON</t>
  </si>
  <si>
    <t>PS 125 RALPH BUNCHE</t>
  </si>
  <si>
    <t>PS 129 JOHN H FINLEY</t>
  </si>
  <si>
    <t>PS 133 FRED R MOORE</t>
  </si>
  <si>
    <t>PS 154 HARRIET TUBMAN</t>
  </si>
  <si>
    <t>PS 161 PEDRO ALBIZU CAMPOS</t>
  </si>
  <si>
    <t>PS 175 HENRY H GARNET</t>
  </si>
  <si>
    <t>PS 194 COUNTEE CULLEN</t>
  </si>
  <si>
    <t>PS 197 JOHN B RUSSWURM</t>
  </si>
  <si>
    <t>PS 200 THE JAMES MCCUNE SMITH SCH</t>
  </si>
  <si>
    <t>IS 286 RENAISSANCE LEADERSHIP</t>
  </si>
  <si>
    <t>KAPPA IV</t>
  </si>
  <si>
    <t>THURGOOD MARSHALL ACADEMY-LOWER SCH</t>
  </si>
  <si>
    <t>URBAN ASSEMBLY INST-NEW TECHNOLOGIES</t>
  </si>
  <si>
    <t>NEW DESIGN MIDDLE SCHOOL</t>
  </si>
  <si>
    <t>TEACHERS COLLEGE COMMUNITY SCHOOL</t>
  </si>
  <si>
    <t>HARLEM RENAISSANCE HIGH SCHOOL</t>
  </si>
  <si>
    <t>MOTT HALL HIGH SCHOOL</t>
  </si>
  <si>
    <t>COLUMBIA SECONDARY SCHOOL</t>
  </si>
  <si>
    <t>URBAN ASSEMBLY FOR THE PERFORM ARTS</t>
  </si>
  <si>
    <t>FREDERICK DOUGLASS ACADEMY</t>
  </si>
  <si>
    <t>THURGOOD MARSHALL ACAD FOR LEARNING</t>
  </si>
  <si>
    <t>MOTT HALL SCHOOL (THE)</t>
  </si>
  <si>
    <t>PS 4 DUKE ELLINGTON</t>
  </si>
  <si>
    <t>PS 5 ELLEN LURIE</t>
  </si>
  <si>
    <t>PS 8 LUIS BELLIARD</t>
  </si>
  <si>
    <t>PS 18 PARK TERRACE</t>
  </si>
  <si>
    <t>PS 28 WRIGHT BROTHERS</t>
  </si>
  <si>
    <t>PS 48 PO MICHAEL J BUCZEK</t>
  </si>
  <si>
    <t>JHS 52 INWOOD</t>
  </si>
  <si>
    <t>PS 98 SHORAC KAPPOCK</t>
  </si>
  <si>
    <t>PS 115 ALEXANDER HUMBOLDT</t>
  </si>
  <si>
    <t>PS 128 AUDUBON</t>
  </si>
  <si>
    <t>PS 132 JUAN PABLO DUARTE</t>
  </si>
  <si>
    <t>JHS 143 ELEANOR ROOSEVELT</t>
  </si>
  <si>
    <t>PS 152 DYCKMAN VALLEY</t>
  </si>
  <si>
    <t>PS 153 ADAM CLAYTON POWELL</t>
  </si>
  <si>
    <t>PS 173</t>
  </si>
  <si>
    <t>PROFESSOR JUAN BOSCH PS</t>
  </si>
  <si>
    <t>PS/IS 187 HUDSON CLIFFS</t>
  </si>
  <si>
    <t>PS 189</t>
  </si>
  <si>
    <t>PS 192 JACOB H SCHIFF</t>
  </si>
  <si>
    <t>PS/IS 210 21ST CENTURY ACADEMY</t>
  </si>
  <si>
    <t>IS 218 SALOME URENA</t>
  </si>
  <si>
    <t>PAULA HEDBAVNY SCHOOL</t>
  </si>
  <si>
    <t>AMISTAD DUAL LANGUAGE SCHOOL</t>
  </si>
  <si>
    <t>MUSCOTA</t>
  </si>
  <si>
    <t>MS 319 MARIE TERESA</t>
  </si>
  <si>
    <t>MIDDLE SCHOOL 322</t>
  </si>
  <si>
    <t>MS 324 PATRIA MIRABAL</t>
  </si>
  <si>
    <t>PS 325</t>
  </si>
  <si>
    <t>MS 326 WRITERS TODAY &amp; LDRS TOMORROW</t>
  </si>
  <si>
    <t>MS 328 MANH MIDDLE SCH-SCIENCE</t>
  </si>
  <si>
    <t>HARBOR HEIGHTS MIDDLE SCHOOL</t>
  </si>
  <si>
    <t>HAMILTON HEIGHTS SCHOOL</t>
  </si>
  <si>
    <t>IS 528 BEA FULLER RODGERS SCHOOL</t>
  </si>
  <si>
    <t>CITY COLLEGE ACADEMY OF THE ARTS</t>
  </si>
  <si>
    <t>WASHINGTON HGTS EXPEDITIONARY LEARN</t>
  </si>
  <si>
    <t>HIGH SCH-EXCELLENCE AND INNOVATION</t>
  </si>
  <si>
    <t>HIGH SCH INTNTL-BUSINESS &amp; FINANCE</t>
  </si>
  <si>
    <t>HIGH SCHOOL-MEDIA &amp; COMMUNICATIONS</t>
  </si>
  <si>
    <t>HIGH SCHOOL-LAW &amp; PUBLIC SERVICE</t>
  </si>
  <si>
    <t>HIGH SCHOOL-HEALTH CAREERS &amp; SCIES</t>
  </si>
  <si>
    <t>A PHILIP RANDOLPH CAMPUS HIGH SCHOOL</t>
  </si>
  <si>
    <t>GREGORIO LUPERON HS-SCI &amp; MATH</t>
  </si>
  <si>
    <t>PS 1 COURTLANDT SCHOOL</t>
  </si>
  <si>
    <t>PS 5 PORT MORRIS</t>
  </si>
  <si>
    <t>PS 18 JOHN PETER ZENGER</t>
  </si>
  <si>
    <t>PS 25 BILINGUAL SCHOOL</t>
  </si>
  <si>
    <t>PS/MS 29 MELROSE SCHOOL</t>
  </si>
  <si>
    <t>PS 30 WILTON</t>
  </si>
  <si>
    <t>PS/MS 31 THE WILLIAM LLOYD GARRISON</t>
  </si>
  <si>
    <t>PS 43 JONAS BRONCK</t>
  </si>
  <si>
    <t>PS 49 WILLIS AVENUE</t>
  </si>
  <si>
    <t>PS 65 MOTHER HALE ACADEMY</t>
  </si>
  <si>
    <t>JHS 151 LOU GEHRIG</t>
  </si>
  <si>
    <t>PS 154 JONATHAN D HYATT</t>
  </si>
  <si>
    <t>PS 157 GROVE HILL</t>
  </si>
  <si>
    <t>PS 161 PONCE DE LEON</t>
  </si>
  <si>
    <t>JHS 162 LOLA RODRIGUEZ DE TIO</t>
  </si>
  <si>
    <t>PS 179</t>
  </si>
  <si>
    <t>MS 223 LAB SCHOOL OF FIN &amp; TECH</t>
  </si>
  <si>
    <t>PS/IS 224</t>
  </si>
  <si>
    <t>PS 277</t>
  </si>
  <si>
    <t>SO BRONX ACADEMY-APPLIED MEDIA</t>
  </si>
  <si>
    <t>ACADEMY OF PUBLIC RELATIONS</t>
  </si>
  <si>
    <t>ACADEMY OF APPLIED MATH AND TECH</t>
  </si>
  <si>
    <t>YOUNG LEADERS ELEMENTARY SCHOOL</t>
  </si>
  <si>
    <t>SOUTH BRONX PREPARATORY</t>
  </si>
  <si>
    <t>CROTONA ACADEMY HIGH SCHOOL</t>
  </si>
  <si>
    <t>INTERNATIONAL COMMUNITY HIGH SCHOOL</t>
  </si>
  <si>
    <t>JILL CHAIFETZ TRANSFER HIGH SCHOOL</t>
  </si>
  <si>
    <t>BRONX HAVEN HIGH SCHOOL</t>
  </si>
  <si>
    <t>COMMUNITY SCHOOL-SOCIAL JUSTICE</t>
  </si>
  <si>
    <t>MOTT HAVEN VILLAGE PREP HIGH SCHOOL</t>
  </si>
  <si>
    <t>UNIVERSITY HEIGHTS SECONDARY SCHOOL</t>
  </si>
  <si>
    <t>HOSTOS-LINCOLN ACADEMY OF SCIENCE</t>
  </si>
  <si>
    <t>FOREIGN LANG ACAD OF GLOBAL STUDIES</t>
  </si>
  <si>
    <t>BRONX DESIGN-CONSTRUCTION ACADEMY</t>
  </si>
  <si>
    <t>BRONX LEADERSHIP ACAD II HIGH SCHOOL</t>
  </si>
  <si>
    <t>NEW EXPLORERS HIGH SCHOOL</t>
  </si>
  <si>
    <t>URBAN ASSEMBLY SCHOOL CAR IN SPORTS</t>
  </si>
  <si>
    <t>URBAN ASSEMBLY BRONX OF LETTERS</t>
  </si>
  <si>
    <t>ALFRED E SMITH CAREER-TECH HIGH SCH</t>
  </si>
  <si>
    <t>HEALTH OPPORTUNITIES HIGH SCHOOL</t>
  </si>
  <si>
    <t>PS 14 SENATOR JOHN CALANDRA</t>
  </si>
  <si>
    <t>PS 36 UNIONPORT</t>
  </si>
  <si>
    <t>PS 48 JOSEPH R DRAKE</t>
  </si>
  <si>
    <t>PS 62 INOCENSIO CASANOVA</t>
  </si>
  <si>
    <t>PS 69 JOURNEY PREP SCHOOL</t>
  </si>
  <si>
    <t>PS 71 ROSE E SCALA</t>
  </si>
  <si>
    <t>PS 72 DR WILLIAM DORNEY</t>
  </si>
  <si>
    <t>PS 75</t>
  </si>
  <si>
    <t>PS 93 ALBERT G OLIVER</t>
  </si>
  <si>
    <t>PS 100 ISAAC CLASON</t>
  </si>
  <si>
    <t>MS 101 EDWARD R BYRNE</t>
  </si>
  <si>
    <t>PS 107</t>
  </si>
  <si>
    <t>PS 119</t>
  </si>
  <si>
    <t>JHS 123 JAMES M KIERNAN</t>
  </si>
  <si>
    <t>JHS 125 HENRY HUDSON</t>
  </si>
  <si>
    <t>PS 130 ABRAM STEVENS HEWITT</t>
  </si>
  <si>
    <t>JHS 131 ALBERT EINSTEIN</t>
  </si>
  <si>
    <t>PS 138 SAMUEL RANDALL</t>
  </si>
  <si>
    <t>PS 140 THE EAGLE SCHOOL</t>
  </si>
  <si>
    <t>PS 146 EDWARD COLLINS</t>
  </si>
  <si>
    <t>PS 152 EVERGREEN</t>
  </si>
  <si>
    <t>PS 182</t>
  </si>
  <si>
    <t>MS 301 PAUL L DUNBAR</t>
  </si>
  <si>
    <t>MS 302 LUISA DESSUS CRUZ</t>
  </si>
  <si>
    <t>PS 304 EARLY CHILDHOOD SCHOOL</t>
  </si>
  <si>
    <t>MILLENIUM ART ACADEMY</t>
  </si>
  <si>
    <t>PS 333 THE MUSEUM SCHOOL</t>
  </si>
  <si>
    <t>ACADEMY OF THE ARTS (THE)</t>
  </si>
  <si>
    <t>SCHOOL FOR INQUIRY &amp; SOCIAL JUSTICE</t>
  </si>
  <si>
    <t>URBAN ASSEMBLY ACAD-CIVIC ENGAGEMENT</t>
  </si>
  <si>
    <t>URBAN INSTITUTE OF MATHEMATICS</t>
  </si>
  <si>
    <t>BRONX MATHEMATICS PREP SCH (THE)</t>
  </si>
  <si>
    <t>HUNTS POINT SCHOOL (THE)</t>
  </si>
  <si>
    <t>SOUNDVIEW ACADEMY</t>
  </si>
  <si>
    <t>MOTT HALL COMMUNITY SCHOOL</t>
  </si>
  <si>
    <t>BRONX STUDIO SCHOOL-WRITERS-ARTISTS</t>
  </si>
  <si>
    <t>WOMEN'S ACADEMY OF EXCELLENCE</t>
  </si>
  <si>
    <t>RENAISSANCE HIGH SCHOOL-MTT</t>
  </si>
  <si>
    <t>PABLO NERUDA ACADEMY</t>
  </si>
  <si>
    <t>HOLCOMBE L RUCKER SCHOOL OF COMMUNIT</t>
  </si>
  <si>
    <t>ARCHIMEDES ACAD-MATH, SCI, TECH</t>
  </si>
  <si>
    <t>ANTONIA PANTOJA PREP ACADEMY</t>
  </si>
  <si>
    <t>BRONX COMMUNITY HIGH SCHOOL</t>
  </si>
  <si>
    <t>BRONX BRIDGES HIGH SCHOOL</t>
  </si>
  <si>
    <t>BRONX GUILD HIGH SCHOOL</t>
  </si>
  <si>
    <t>F R DE GAUTIER INST-LAW &amp; POLICY</t>
  </si>
  <si>
    <t>BANANA KELLY HIGH SCHOOL</t>
  </si>
  <si>
    <t>BRONX ARENA HIGH SCHOOL</t>
  </si>
  <si>
    <t>PS/MS 4 CROTONA PARK WEST</t>
  </si>
  <si>
    <t>PS 11 HIGHBRIDGE</t>
  </si>
  <si>
    <t>JHS 22 JORDAN L MOTT</t>
  </si>
  <si>
    <t>PS 28 MOUNT HOPE</t>
  </si>
  <si>
    <t>PS 35 FRANZ SIEGEL</t>
  </si>
  <si>
    <t>PS 42 CLAREMONT</t>
  </si>
  <si>
    <t>PS 53 BASHEER QUISIM</t>
  </si>
  <si>
    <t>PS 55 BENJAMIN FRANKLIN</t>
  </si>
  <si>
    <t>PS 58</t>
  </si>
  <si>
    <t>PS 63 AUTHOR'S ACADEMY</t>
  </si>
  <si>
    <t>PS 70 MAX SCHOENFELD</t>
  </si>
  <si>
    <t>PS 73 BRONX</t>
  </si>
  <si>
    <t>PS 88 S SILVERSTEIN LITTLE SPARROW</t>
  </si>
  <si>
    <t>PS 109 SEDGWICK</t>
  </si>
  <si>
    <t>PS 110 THEODORE SCHOENFELD</t>
  </si>
  <si>
    <t>PS 114 LUIS LORENS TORRES SCHOOL</t>
  </si>
  <si>
    <t>IS 117 JOSEPH H WADE</t>
  </si>
  <si>
    <t>PS 126 DR MARJORIE H DUNBAR</t>
  </si>
  <si>
    <t>MOTT HALL III</t>
  </si>
  <si>
    <t>PS 132 GARRETT A MORGAN</t>
  </si>
  <si>
    <t>JHS 145 ARTURO TOSCANINI</t>
  </si>
  <si>
    <t>PS 163 ARTHUR A SCHOMBERG</t>
  </si>
  <si>
    <t>PS 170</t>
  </si>
  <si>
    <t>PS 199 THE SHAKESPEARE SCHOOL</t>
  </si>
  <si>
    <t>PS 204 MORRIS HEIGHTS</t>
  </si>
  <si>
    <t>KAPPA</t>
  </si>
  <si>
    <t>PS/IS 218 R H DUAL LANG MAGNET</t>
  </si>
  <si>
    <t>IS 219 NEW VENTURE SCHOOL</t>
  </si>
  <si>
    <t>IS 229 ROLAND PATTERSON</t>
  </si>
  <si>
    <t>IS 232</t>
  </si>
  <si>
    <t>PS 236 LANGSTON HUGHES</t>
  </si>
  <si>
    <t>IS 303 LEADERSHIP &amp; COMM SERVICE</t>
  </si>
  <si>
    <t>IS 313 SCHOOL OF LEADERSHIP DEV</t>
  </si>
  <si>
    <t>BRONX WRITING ACADEMY</t>
  </si>
  <si>
    <t>URBAN SCIENCE ACADEMY</t>
  </si>
  <si>
    <t>COMP MODEL SCH PROJECT MS 327</t>
  </si>
  <si>
    <t>NEW MILLENNIUM BUSINESS ACAD MS</t>
  </si>
  <si>
    <t>IS 339</t>
  </si>
  <si>
    <t>FAMILY SCHOOL (THE)</t>
  </si>
  <si>
    <t>GRANT AVENUE ELEMENTARY SCHOOL</t>
  </si>
  <si>
    <t>SCIENCE AND TECHNOLOGY ACADEMY</t>
  </si>
  <si>
    <t>SHERIDAN ACADEMY FOR YOUNG LEADERS</t>
  </si>
  <si>
    <t>BRONX COLLEGIATE ACADEMY</t>
  </si>
  <si>
    <t>EAGLE ACADEMY FOR YOUNG MEN</t>
  </si>
  <si>
    <t>URBAN ASSMBLY SCHOOL-APPL MATH</t>
  </si>
  <si>
    <t>EXIMIUS COLL PREP ACADEMY</t>
  </si>
  <si>
    <t>MOTT HALL BRONX HIGH SCHOOL</t>
  </si>
  <si>
    <t>BRONX CENTER FOR SCI &amp; MATH</t>
  </si>
  <si>
    <t>VALIDUS PREP ACADEMY</t>
  </si>
  <si>
    <t>LEADERSHIP INSTITUTE</t>
  </si>
  <si>
    <t>MORRIS ACADEMY FOR COLLA STUDIES</t>
  </si>
  <si>
    <t>BRONX EARLY COL ACAD-TEACH/LEARN</t>
  </si>
  <si>
    <t>DREAMYARD PREPARATORY SCHOOL</t>
  </si>
  <si>
    <t>ACADEMY FOR LANGUAGE AND TECHNOLOGY</t>
  </si>
  <si>
    <t>BRONX INTERNATIONAL HIGH SCHOOL</t>
  </si>
  <si>
    <t>SCHOOL FOR EXCELLENCE</t>
  </si>
  <si>
    <t>BRONX HIGH SCHOOL OF BUSINESS</t>
  </si>
  <si>
    <t>BRONX HIGH SCHOOL FOR MEDICAL SCIE</t>
  </si>
  <si>
    <t>BRONX SCHOOL FOR LAW, GOV, JUSTICE</t>
  </si>
  <si>
    <t>FREDERICK DOUGLAS ACAD III</t>
  </si>
  <si>
    <t>BRONX LEADERSHIP ACAD HIGH SCHOOL</t>
  </si>
  <si>
    <t>HIGH SCHOOL FOR VIOLIN AND DANCE</t>
  </si>
  <si>
    <t>BRONX HIGH SCHOOL OF SCIENCE</t>
  </si>
  <si>
    <t>HS AMER STUDIES AT LEHMAN COLL</t>
  </si>
  <si>
    <t>PS 3 RAUL JULIA MICRO SOCIETY</t>
  </si>
  <si>
    <t>PS 7 KINGSBRIDGE</t>
  </si>
  <si>
    <t>PS 8 ISSAC VARIAN</t>
  </si>
  <si>
    <t>PS 9 RYER AVENUE ELEMENTARY SCHOOL</t>
  </si>
  <si>
    <t>PS 15 INST FOR ENVIRON LRNG</t>
  </si>
  <si>
    <t>PS 20 GEORGE J WERDAN III</t>
  </si>
  <si>
    <t>PS 23 THE NEW CHILDREN'S SCHOOL</t>
  </si>
  <si>
    <t>PS 24 SPUYTEN DUYVIL</t>
  </si>
  <si>
    <t>PS 32 BELMONT</t>
  </si>
  <si>
    <t>PS 33 TIMOTHY DWIGHT</t>
  </si>
  <si>
    <t>PS 37 MULTIPLE INTELLIGENCE SCHOOL</t>
  </si>
  <si>
    <t>THOMAS C GIORDANO MS 45</t>
  </si>
  <si>
    <t>PS 46 EDGAR ALLEN POE</t>
  </si>
  <si>
    <t>PS 51 BRONX NEW SCHOOL</t>
  </si>
  <si>
    <t>PS/IS 54</t>
  </si>
  <si>
    <t>PS 56 NORWOOD HEIGHTS</t>
  </si>
  <si>
    <t>PS 59 THE COMM SCHOOL OF TECHNOLOGY</t>
  </si>
  <si>
    <t>JHS 80 THE MOSHOLU PARKWAY</t>
  </si>
  <si>
    <t>PS 81 ROBERT J CHRISTEN</t>
  </si>
  <si>
    <t>PS 85 GREAT EXPECTATIONS</t>
  </si>
  <si>
    <t>PS 86 KINGSBRIDGE HEIGHTS</t>
  </si>
  <si>
    <t>PS 91 BRONX</t>
  </si>
  <si>
    <t>PS 94 KINGS COLLEGE SCHOOL</t>
  </si>
  <si>
    <t>PS 95 SHEILA MENCHER</t>
  </si>
  <si>
    <t>JHS 118 WILLIAM W NILES</t>
  </si>
  <si>
    <t>PS 159 LUIS MUNOZ MARIN BILING</t>
  </si>
  <si>
    <t>PS 205 FIORELLO LAGUARDIA</t>
  </si>
  <si>
    <t>IS 206 ANN MERSEREAU</t>
  </si>
  <si>
    <t>PS 207</t>
  </si>
  <si>
    <t>PS 209</t>
  </si>
  <si>
    <t>THEATRE ARTS PROD COMPANY SCHOOL</t>
  </si>
  <si>
    <t>PS 226</t>
  </si>
  <si>
    <t>JONAS BRONCK ACADEMY</t>
  </si>
  <si>
    <t>NEW SCHOOL-LEADERSHIP &amp; JOURNAL</t>
  </si>
  <si>
    <t>PS 246 POE CENTER</t>
  </si>
  <si>
    <t>IS 254</t>
  </si>
  <si>
    <t>PS 279 CAPT MANUEL RIVERA JR</t>
  </si>
  <si>
    <t>PS/MS 280 MOSHOLU PARKWAY</t>
  </si>
  <si>
    <t>PS 291</t>
  </si>
  <si>
    <t>PS 306</t>
  </si>
  <si>
    <t>BRONX DANCE ACADEMY SCHOOL</t>
  </si>
  <si>
    <t>PS 310 MARBLE HILL</t>
  </si>
  <si>
    <t>PS 315 LAB SCHOOL</t>
  </si>
  <si>
    <t>PS 340</t>
  </si>
  <si>
    <t>AMPARK NEIGHBORHOOD</t>
  </si>
  <si>
    <t>PS 360</t>
  </si>
  <si>
    <t>ACAD-PERSONAL LDSHP AND EXCELLENCE</t>
  </si>
  <si>
    <t>IN-TECH ACADEMY (MS/HS 368)</t>
  </si>
  <si>
    <t>ELEM SCHOOL FOR MATH, SCIENCE, TECH</t>
  </si>
  <si>
    <t>SCHOOL FOR ENVIRONMENTAL CITIZENSHIP</t>
  </si>
  <si>
    <t>MS 390</t>
  </si>
  <si>
    <t>ANGELO PATRI MIDDLE SCHOOL (THE)</t>
  </si>
  <si>
    <t>PS 396</t>
  </si>
  <si>
    <t>CRESTON ACADEMY</t>
  </si>
  <si>
    <t>RIVERDALE/KINGSBRIDGE (MS/HS 141)</t>
  </si>
  <si>
    <t>BRONX ENG &amp; TECH ACADEMY</t>
  </si>
  <si>
    <t>MARIE CURIE HIGH SCHOOL-NURSING</t>
  </si>
  <si>
    <t>WEST BRONX ACAD FOR THE FUTURE</t>
  </si>
  <si>
    <t>KINGSBRIDGE INTNL HIGH SCHOOL</t>
  </si>
  <si>
    <t>BRONX SCHOOL OF LAW &amp; FINANCE</t>
  </si>
  <si>
    <t>PULSE HIGH SCHOOL</t>
  </si>
  <si>
    <t>INTERNATIONAL SCHOOL FOR LIBERAL ART</t>
  </si>
  <si>
    <t>KNOWLEDGE, POWER PREP ACAD INTER HS</t>
  </si>
  <si>
    <t>ENGLISH LANGUAGE LEARNERS-INTER SUPP</t>
  </si>
  <si>
    <t>HS FOR TEACHING AND PROFESSIONS</t>
  </si>
  <si>
    <t>BELMONT PREPERATORY HIGH SCHOOL</t>
  </si>
  <si>
    <t>FORDHAM HIGH SCHOOL FOR THE ARTS</t>
  </si>
  <si>
    <t>FORDHAM LEADERSHIP-BUS/TECH</t>
  </si>
  <si>
    <t>BRONX HIGH SCHOOL-LAW &amp; COMM SVC</t>
  </si>
  <si>
    <t>DEWITT CLINTON HIGH SCHOOL</t>
  </si>
  <si>
    <t>CELIA CRUZ BRONX HS OF MUSIC (THE)</t>
  </si>
  <si>
    <t>EAST FORDHAM ACADEMY-ARTS</t>
  </si>
  <si>
    <t>MARBLE HILL HS-INTRNTNL STUDIES</t>
  </si>
  <si>
    <t>BRONX THEATRE HIGH SCHOOL</t>
  </si>
  <si>
    <t>DISCOVERY HIGH SCHOOL</t>
  </si>
  <si>
    <t>PS 16 WAKEFIELD</t>
  </si>
  <si>
    <t>PS 19 JUDITH K WEISS</t>
  </si>
  <si>
    <t>PS 21 PHILIP H SHERIDAN</t>
  </si>
  <si>
    <t>PS 41 GUN HILL ROAD</t>
  </si>
  <si>
    <t>PS 68</t>
  </si>
  <si>
    <t>PS 76 THE BENNINGTON SCHOOL</t>
  </si>
  <si>
    <t>PS 78 ANNE HUTCHINSON</t>
  </si>
  <si>
    <t>PS 83 DONALD HERTZ</t>
  </si>
  <si>
    <t>PS 87</t>
  </si>
  <si>
    <t>PS 97</t>
  </si>
  <si>
    <t>PS 103 HECTOR FONTANEZ</t>
  </si>
  <si>
    <t>PS 105 SEN ABRAHAM BERNSTEIN</t>
  </si>
  <si>
    <t>PS 106 PARKCHESTER</t>
  </si>
  <si>
    <t>PS 108 PHILIP J ABINANTI</t>
  </si>
  <si>
    <t>PS 111 SETON FALLS</t>
  </si>
  <si>
    <t>PS 112 BRONXWOOD</t>
  </si>
  <si>
    <t>PS 121 THROOP</t>
  </si>
  <si>
    <t>JHS 127 THE CASTLE HILL</t>
  </si>
  <si>
    <t>JHS 144 MICHELANGELO</t>
  </si>
  <si>
    <t>PS 153 HELEN KELLER</t>
  </si>
  <si>
    <t>PS 160 WALT DISNEY</t>
  </si>
  <si>
    <t>BAYCHESTER ACADEMY</t>
  </si>
  <si>
    <t>PS 175 CITY ISLAND</t>
  </si>
  <si>
    <t>PS 178 DR SELMAN WAKSMAN</t>
  </si>
  <si>
    <t>MS 180 DR DANIEL HALE WILLIAMS</t>
  </si>
  <si>
    <t>IS 181 PABLO CASALS</t>
  </si>
  <si>
    <t>CORNERSTONE ACAD FOR SOCIAL ACTION</t>
  </si>
  <si>
    <t>PS/MS 194</t>
  </si>
  <si>
    <t>FORWARD SCHOOL (THE)</t>
  </si>
  <si>
    <t>YOUNG SCHOLARS ACADEMY-BRONX</t>
  </si>
  <si>
    <t>BRONX GREEN MIDDLE SCHOOL</t>
  </si>
  <si>
    <t>SCHOOL OF DIPLOMACY</t>
  </si>
  <si>
    <t>CORNERSTONE ACAD-SOCIAL ACTION-MS</t>
  </si>
  <si>
    <t>PELHAM ACAD-ACADEMICS AND COMMUNITY</t>
  </si>
  <si>
    <t>PS/MS 498 VAN NEST ACADEMY</t>
  </si>
  <si>
    <t>ONE WORLD MS AT EDENWALD</t>
  </si>
  <si>
    <t>BAYCHESTER MIDDLE SCHOOL</t>
  </si>
  <si>
    <t>BRONX HEALTH SCIENCES HIGH SCHOOL</t>
  </si>
  <si>
    <t>BRONX HIGH SCH-WRITING &amp; COMM ARTS</t>
  </si>
  <si>
    <t>BRONX LAB SCHOOL</t>
  </si>
  <si>
    <t>ACAD-SCHOLARSHIP &amp; ENTRENEURSHIP</t>
  </si>
  <si>
    <t>GLOBE SCHOOL-ENVIRNM RESEARCH</t>
  </si>
  <si>
    <t>HIGH SCHOOL-COMPUTERS &amp; TECHNOLOGY</t>
  </si>
  <si>
    <t>COLLEGIATE INST FOR MATH &amp; SCI</t>
  </si>
  <si>
    <t>BRONX ACADEMY OF HEALTH CAREERS</t>
  </si>
  <si>
    <t>ASTOR COLLEGIATE ACADEMY</t>
  </si>
  <si>
    <t>BRONX HIGH SCHOOL FOR THE VISUAL ART</t>
  </si>
  <si>
    <t>HARRY S TRUMAN HIGH SCHOOL</t>
  </si>
  <si>
    <t>BRONXDALE HIGH SCHOOL</t>
  </si>
  <si>
    <t>HIGH SCHOOL FOR LAN-INNO</t>
  </si>
  <si>
    <t>NEW WORLD HIGH SCHOOL</t>
  </si>
  <si>
    <t>BRONXWOOD PREP ACADEMY (THE)</t>
  </si>
  <si>
    <t>PELHAM PREPARATORY ACADEMY</t>
  </si>
  <si>
    <t>HIGH SCHOOL OF CONTEMPORARY ARTS</t>
  </si>
  <si>
    <t>BRONX AEROSPACE HIGH SCHOOL</t>
  </si>
  <si>
    <t>PS 6 WEST FARMS</t>
  </si>
  <si>
    <t>PS 44 DAVID C FARRAGUT</t>
  </si>
  <si>
    <t>PS 47 JOHN RANDOLPH</t>
  </si>
  <si>
    <t>PS 57 CRESCENT</t>
  </si>
  <si>
    <t>PS 61 FRANCISCO OLLER</t>
  </si>
  <si>
    <t>PS 66 SCHOOL OF HIGHER EXPECTATIONS</t>
  </si>
  <si>
    <t>PS 67 MOHEGAN SCHOOL</t>
  </si>
  <si>
    <t>PS 92</t>
  </si>
  <si>
    <t>JHS 98 HERMAN RIDDER</t>
  </si>
  <si>
    <t>PS 129 TWINS PARKS UPPER</t>
  </si>
  <si>
    <t>PS 134 GEORGE F BRISTOW</t>
  </si>
  <si>
    <t>PS 150 CHARLES JAMES FOX</t>
  </si>
  <si>
    <t>ESMT-IS 190</t>
  </si>
  <si>
    <t>PS 195</t>
  </si>
  <si>
    <t>PS 196</t>
  </si>
  <si>
    <t>PS 211</t>
  </si>
  <si>
    <t>PS 212</t>
  </si>
  <si>
    <t>PS 214</t>
  </si>
  <si>
    <t>SCHOOL OF PERFORMING ARTS</t>
  </si>
  <si>
    <t>MOTT HALL V</t>
  </si>
  <si>
    <t>FREDERICK DOUGLAS ACAD V MIDDLE SCH</t>
  </si>
  <si>
    <t>FANNIE LOU HAMER MIDDLE SCHOOL</t>
  </si>
  <si>
    <t>SCHOOL OF SCIENCE &amp; APPLIED LRNG</t>
  </si>
  <si>
    <t>KAPPA III</t>
  </si>
  <si>
    <t>IS 318 MATH, SCIENCE &amp; TECH THRO ART</t>
  </si>
  <si>
    <t>ACCION ACADEMY</t>
  </si>
  <si>
    <t>URBAN ASSEMBLY-WILDLIFE CONSERVATION</t>
  </si>
  <si>
    <t>EMOLIOR ACADEMY</t>
  </si>
  <si>
    <t>ENTRADA ACADEMY</t>
  </si>
  <si>
    <t>URBAN SCHOLARS COMMUNITY SCHOOL</t>
  </si>
  <si>
    <t>ARCHER ELEMENTARY SCHOOL</t>
  </si>
  <si>
    <t>PS 536</t>
  </si>
  <si>
    <t>METROPOLITAN HIGH SCHOOL (THE)</t>
  </si>
  <si>
    <t>EXPLORATIONS ACADEMY</t>
  </si>
  <si>
    <t>BRONX LATIN SCHOOL</t>
  </si>
  <si>
    <t>EAST BRONX ACADEMY FOR THE FUTURE</t>
  </si>
  <si>
    <t>PEACE AND DIVERSITY ACADEMY</t>
  </si>
  <si>
    <t>PAN AMERICAN INTERNATIONAL HS-MONROE</t>
  </si>
  <si>
    <t>ARTURO SCHOMBURG SATTELLITE-BRONX</t>
  </si>
  <si>
    <t>THE CINEMA SCHOOL</t>
  </si>
  <si>
    <t>BRONX CAREER AND COLLEGE PREP HS</t>
  </si>
  <si>
    <t>BRONX REGIONAL HIGH SCHOOL</t>
  </si>
  <si>
    <t>BRONX ENVISION ACADEMY</t>
  </si>
  <si>
    <t>METROPOLITAN SOUNDVIEW HIGH (THE)</t>
  </si>
  <si>
    <t>HIGH SCHOOL OF WORLD CULTURES</t>
  </si>
  <si>
    <t>FANNIE LOU HAMER FREEDOM HS</t>
  </si>
  <si>
    <t>WINGS ACADEMY</t>
  </si>
  <si>
    <t>BRONX LITTLE SCHOOL</t>
  </si>
  <si>
    <t>MONROE ACAD FOR VISUAL ARTS &amp; DESIGN</t>
  </si>
  <si>
    <t>PS 8 ROBERT FULTON</t>
  </si>
  <si>
    <t>PS 11 PURVIS J BEHAN</t>
  </si>
  <si>
    <t>BROOKLYN TECH HIGH SCHOOL</t>
  </si>
  <si>
    <t>PS 3 THE BEDFORD VILLAGE</t>
  </si>
  <si>
    <t>PS 9 TEUNIS G BERGEN</t>
  </si>
  <si>
    <t>PS 20 CLINTON HILL</t>
  </si>
  <si>
    <t>PS 44 MARCUS GARVEY</t>
  </si>
  <si>
    <t>PS 46 EDWARD C BLUM</t>
  </si>
  <si>
    <t>PS 54 SAMUEL C BARNES</t>
  </si>
  <si>
    <t>PS 56 LEWIS H LATIMER</t>
  </si>
  <si>
    <t>PS 67 CHARLES A DORSEY</t>
  </si>
  <si>
    <t>PS 93 WILLIAM H PRESCOTT</t>
  </si>
  <si>
    <t>MS 113 RONALD EDMONDS LEARNING CTR</t>
  </si>
  <si>
    <t>PS 256 BENJAMIN BANNEKER</t>
  </si>
  <si>
    <t>DR SUSAN S MCKINNEY SEC SCH-ARTS</t>
  </si>
  <si>
    <t>MS 266 PARK PLACE COMMUNITY MS</t>
  </si>
  <si>
    <t>PS 270 JOHANN DEKALB</t>
  </si>
  <si>
    <t>PS 282 PARK SLOPE</t>
  </si>
  <si>
    <t>PS 287 BAILEY K ASHFORD</t>
  </si>
  <si>
    <t>SATELLITE EAST MIDDLE SCHOOL</t>
  </si>
  <si>
    <t>PS 305 DR PETER RAY</t>
  </si>
  <si>
    <t>PS 307 DANIEL HALE WILLIAMS</t>
  </si>
  <si>
    <t>SATELLITE WEST MIDDLE SCHOOL</t>
  </si>
  <si>
    <t>MS 596 PEACE ACADEMY</t>
  </si>
  <si>
    <t>FORT GREEN PREPARATORY ACADEMY</t>
  </si>
  <si>
    <t>URBAN ASSEMBLY SCH-MUSIC &amp; ART</t>
  </si>
  <si>
    <t>BROOKLYN COMM HS-COMM, ARTS, MEDIA</t>
  </si>
  <si>
    <t>SCIENCE SKILLS CENTER HIGH SCHOOL</t>
  </si>
  <si>
    <t>BROOKLYN INTNTL HIGH SCHOOL</t>
  </si>
  <si>
    <t>URBAN ASSMBLY SCH-LAW &amp; JSTCE</t>
  </si>
  <si>
    <t>URBAN ASSEMBLY ACAD OF ARTS, LETTERS</t>
  </si>
  <si>
    <t>ACORN COMMUNITY HIGH SCHOOL</t>
  </si>
  <si>
    <t>URBAN ASSEMBLY INST OF MATH AND SCIE</t>
  </si>
  <si>
    <t>BROOKLYN ACADEMY HIGH SCHOOL</t>
  </si>
  <si>
    <t>BEDFORD STUYVESANT PREP HIGH SCHOOL</t>
  </si>
  <si>
    <t>BEDFORD ACADEMY HIGH SCHOOL</t>
  </si>
  <si>
    <t>GEORGE WESTINGHOUSE CAREER/TECH HS</t>
  </si>
  <si>
    <t>BROOKLYN HS-LEADERSHIP &amp; COMMUNITY</t>
  </si>
  <si>
    <t>BENJAMIN BANNEKER ACADEMY</t>
  </si>
  <si>
    <t>CITY POLYTECHNIC HIGH SCHOOL</t>
  </si>
  <si>
    <t>PS 31 SAMUEL F DUPONT</t>
  </si>
  <si>
    <t>PS 257 JOHN F HYLAN</t>
  </si>
  <si>
    <t>PS 16 LEONARD DUNKLY</t>
  </si>
  <si>
    <t>PS 17 HENRY D WOODWORTH</t>
  </si>
  <si>
    <t>PS 18 EDWARD BUSH</t>
  </si>
  <si>
    <t>PS 23 CARTER G WOODSON</t>
  </si>
  <si>
    <t>PS 34 OLIVER H PERRY</t>
  </si>
  <si>
    <t>JHS 50 JOHN D WELLS</t>
  </si>
  <si>
    <t>PS 59 WILLIAM FLOYD</t>
  </si>
  <si>
    <t>PS 84 JOSE DE DIEGO</t>
  </si>
  <si>
    <t>PS 110 THE MONITOR</t>
  </si>
  <si>
    <t>PS 120 CARLOS TAPIA</t>
  </si>
  <si>
    <t>JOHN ERICSSON MIDDLE SCHOOL 126</t>
  </si>
  <si>
    <t>PS 132 THE CONSELYEA SCHOOL</t>
  </si>
  <si>
    <t>PS 147 ISSAC REMSEN</t>
  </si>
  <si>
    <t>PS 157 BENJAMIN FRANKLIN</t>
  </si>
  <si>
    <t>PS 196 TEN EYCK</t>
  </si>
  <si>
    <t>PS 250 GEORGE H LINDSEY</t>
  </si>
  <si>
    <t>PS 297 ABRAHAM STOCKTON</t>
  </si>
  <si>
    <t>IS 318 EUGENO MARIA DE HOSTOS</t>
  </si>
  <si>
    <t>PS 319</t>
  </si>
  <si>
    <t>PS 380 JOHN WAYNE ELEMENTARY</t>
  </si>
  <si>
    <t>CONSELYEA PREP SCHOOL</t>
  </si>
  <si>
    <t>MS 582</t>
  </si>
  <si>
    <t>JUAN MOREL CAMPOS SECONDARY SCHOOL</t>
  </si>
  <si>
    <t>FOUNDATIONS ACADEMY</t>
  </si>
  <si>
    <t>URBAN ASSEMBLY SCHOOL-URBAN ENVR</t>
  </si>
  <si>
    <t>ACADEMY FOR YOUNG WRITERS</t>
  </si>
  <si>
    <t>GREEN SCHOOL-ENVIRONMENTAL CAREERS</t>
  </si>
  <si>
    <t>PROGRESS HS-PROFESSIONAL CAREERS</t>
  </si>
  <si>
    <t>SCHOOL FOR LEGAL STUDIES</t>
  </si>
  <si>
    <t>HIGH SCHOOL-ENTERPRISE, BUS &amp; TECH</t>
  </si>
  <si>
    <t>BROOKLYN PREP HIGH SCHOOL</t>
  </si>
  <si>
    <t>WILLAMSBURG HS-ARCH &amp; DESIGN</t>
  </si>
  <si>
    <t>WILLIAMSBURG PREP SCHOOL</t>
  </si>
  <si>
    <t>LYONS COMMUNITY SCHOOL</t>
  </si>
  <si>
    <t>AUTOMOTIVE HIGH SCHOOL</t>
  </si>
  <si>
    <t>FRANCES PERKINS ACADEMY</t>
  </si>
  <si>
    <t>EL PUENTE ACAD FOR PEACE AND JUSTICE</t>
  </si>
  <si>
    <t>PS 321 WILLIAM PENN</t>
  </si>
  <si>
    <t>PS 1 THE BERGEN</t>
  </si>
  <si>
    <t>MAGNET SCH OF MATH, SCI, DESIGN</t>
  </si>
  <si>
    <t>PS 15 PATRICK F DALY</t>
  </si>
  <si>
    <t>PS 24</t>
  </si>
  <si>
    <t>PS 29 JOHN M HARRIGAN</t>
  </si>
  <si>
    <t>PS 32 SAMUELS MILLS SPROLE</t>
  </si>
  <si>
    <t>PS 38 THE PACIFIC</t>
  </si>
  <si>
    <t>PS 39 HENRY BRISTOW</t>
  </si>
  <si>
    <t>MS 51 WILLIAM ALEXANDER</t>
  </si>
  <si>
    <t>PS 58 THE CARROLL</t>
  </si>
  <si>
    <t>JHS 88 PETER ROUGET</t>
  </si>
  <si>
    <t>PS 94 THE HENRY LONGFELLOW</t>
  </si>
  <si>
    <t>PS 107 JOHN W KIMBALL</t>
  </si>
  <si>
    <t>PS 124 SILAS B DUTCHER</t>
  </si>
  <si>
    <t>PS 130 THE PARKSIDE</t>
  </si>
  <si>
    <t>PS 131</t>
  </si>
  <si>
    <t>IS 136 CHARLES O DEWEY</t>
  </si>
  <si>
    <t>PS 146</t>
  </si>
  <si>
    <t>MAGNET SCHOOL FOR SCIENCE &amp; TECH</t>
  </si>
  <si>
    <t>PS 169 SUNSET PARK</t>
  </si>
  <si>
    <t>PS 172 BEACON SCHOOL OF EXCELLENCE</t>
  </si>
  <si>
    <t>PS 230 DORIS L COHEN</t>
  </si>
  <si>
    <t>PS 261 PHILIP LIVINGSTON</t>
  </si>
  <si>
    <t>PS 295</t>
  </si>
  <si>
    <t>NEW HORIZONS SCHOOL</t>
  </si>
  <si>
    <t>NEW VOICES SCH-ACAD &amp; CREATIVE ARTS</t>
  </si>
  <si>
    <t>MATH &amp; SCIENCE EXPLORATORY SCH (THE)</t>
  </si>
  <si>
    <t>BROOKLYN SEC SCH-COLLABORATIVE</t>
  </si>
  <si>
    <t>RED HOOK NEIGHBORHOOD SCHOOL</t>
  </si>
  <si>
    <t>SUNSET PARK PREP</t>
  </si>
  <si>
    <t>BROOKLYN FRONTIERS HIGH SCHOOL</t>
  </si>
  <si>
    <t>BROOKLYN SCHOOL FOR GLOBAL STUDIES</t>
  </si>
  <si>
    <t>SECONDARY SCHOOL FOR LAW</t>
  </si>
  <si>
    <t>SECONDARY SCHOOL FOR JOURNALISM</t>
  </si>
  <si>
    <t>PARK SLOPE COLLEGIATE</t>
  </si>
  <si>
    <t>SCHOOL FOR INTNTL STUDIES</t>
  </si>
  <si>
    <t>COBBLE HILL SCHOOL OF AMERICAN STUD</t>
  </si>
  <si>
    <t>WEST BROOKLYN COMMUNITY HIGH SCHOOL</t>
  </si>
  <si>
    <t>KHALIL GIBRAN INTERNATIONAL ACADEMY</t>
  </si>
  <si>
    <t>BROOKLYN HIGH SCHOOL OF THE ARTS</t>
  </si>
  <si>
    <t>SUNSET PARK HIGH SCHOOL</t>
  </si>
  <si>
    <t>MILLENNIUM BROOKLYN HIGH SCHOOL</t>
  </si>
  <si>
    <t>SOUTH BROOKLYN COMM HIGH SCHOOL</t>
  </si>
  <si>
    <t>PS 5 DR RONALD MCNAIR</t>
  </si>
  <si>
    <t>PS 21 CRISPUS ATTUCKS</t>
  </si>
  <si>
    <t>PS 25 EUBIE BLAKE SCHOOL</t>
  </si>
  <si>
    <t>PS 26 JESSE OWENS</t>
  </si>
  <si>
    <t>PS 28 THE WARREN PREP ACADEMY</t>
  </si>
  <si>
    <t>MS 35 STEPHEN DECATUR</t>
  </si>
  <si>
    <t>PS 40 GEORGE W CARVER</t>
  </si>
  <si>
    <t>JHS 57 WHITELAW REID</t>
  </si>
  <si>
    <t>PS 81 THADDEUS STEVENS</t>
  </si>
  <si>
    <t>PS 243 THE WEEKSVILLE SCHOOL</t>
  </si>
  <si>
    <t>PS 262 EL HAJJ MALIK EL SHABAZZ</t>
  </si>
  <si>
    <t>MS 267 MATH, SCIENCE &amp; TECH</t>
  </si>
  <si>
    <t>PS 308 CLARA CARDWELL</t>
  </si>
  <si>
    <t>PS 309 GEORGE E WIBECAN PREP</t>
  </si>
  <si>
    <t>PS 335 GRANVILLE T WOODS</t>
  </si>
  <si>
    <t>SCHOOL-BUSINESS FINANCE &amp; ENTREPRENE</t>
  </si>
  <si>
    <t>FREDERICK DOUGLASS ACADEMY IV</t>
  </si>
  <si>
    <t>UPPER SCHOOL AT PS 25</t>
  </si>
  <si>
    <t>MS 584</t>
  </si>
  <si>
    <t>BRIGHTER CHOICE COMMUNITY SCHOOL</t>
  </si>
  <si>
    <t>BROOKLYN BROWNSTONE SCHOOL</t>
  </si>
  <si>
    <t>YOUNG SCHOLARS ACAD-DISCOVER &amp; EXPLO</t>
  </si>
  <si>
    <t>BOYS AND GIRLS HIGH SCHOOL</t>
  </si>
  <si>
    <t>BROOKLYN HIGH SCHOOL-LAW AND TECH</t>
  </si>
  <si>
    <t>GOTHAM PROFESSIONAL ARTS ACADEMY</t>
  </si>
  <si>
    <t>THE BROOKYLN ACAD OF GLOBAL FINANCE</t>
  </si>
  <si>
    <t>MS 2</t>
  </si>
  <si>
    <t>PS 6</t>
  </si>
  <si>
    <t>DR JACQUELINE PEEK-DAVIS SCHOOL</t>
  </si>
  <si>
    <t>MS 61 GLADSTONE H ATWELL</t>
  </si>
  <si>
    <t>PS 91 THE ALBANY AVE SCHOOL</t>
  </si>
  <si>
    <t>PS 92 ADRIAN HEGEMAN</t>
  </si>
  <si>
    <t>PS 138</t>
  </si>
  <si>
    <t>PS 161 THE CROWN</t>
  </si>
  <si>
    <t>PS 181</t>
  </si>
  <si>
    <t>PS 189 LINCOLN TERRACE</t>
  </si>
  <si>
    <t>PS 191 PAUL ROBESON</t>
  </si>
  <si>
    <t>PS 221 TOSSAINT L'OUVERTURE</t>
  </si>
  <si>
    <t>PS 241 EMMA L JOHNSTON</t>
  </si>
  <si>
    <t>MS 246 WALT WHITMAN</t>
  </si>
  <si>
    <t>PS 249 THE CATON</t>
  </si>
  <si>
    <t>PS 289 GEORGE V BROWER</t>
  </si>
  <si>
    <t>PS 316 ELIJAH STROUD</t>
  </si>
  <si>
    <t>MIDDLE SCH-ACADEMIC &amp; SOCIAL EXC</t>
  </si>
  <si>
    <t>IS 340</t>
  </si>
  <si>
    <t>EBBETTS FIELD MIDDLE SCHOOL</t>
  </si>
  <si>
    <t>ELIJAH STROUD MIDDLE SCHOOL</t>
  </si>
  <si>
    <t>SCHOOL OF INTEGRATED LRNING (THE)</t>
  </si>
  <si>
    <t>PS 375 JACKIE ROBINSON SCHOOL</t>
  </si>
  <si>
    <t>MS 394</t>
  </si>
  <si>
    <t>PS 397 FOSTER-LAURIE</t>
  </si>
  <si>
    <t>PS 398 WALTER WEAVER</t>
  </si>
  <si>
    <t>PS 399 STANLEY EUGENE CLARKE</t>
  </si>
  <si>
    <t>RONALD EDMONDS LEARNING CTR II</t>
  </si>
  <si>
    <t>PS 770 NEW AMERICAN ACADEMY</t>
  </si>
  <si>
    <t>PATHWAYS TECH EARLY COLLEGE HIGH SCH</t>
  </si>
  <si>
    <t>ACAD FOR COLLEGE PREP AND CAREER EXP</t>
  </si>
  <si>
    <t>ACADEMY OF HOSPITALITY AND TOURISM</t>
  </si>
  <si>
    <t>W E B DUBOIS ACADEMIC HIGH SCHOOL</t>
  </si>
  <si>
    <t>INTERNTL HS AT PROSPECT HGHTS</t>
  </si>
  <si>
    <t>HIGH SCH FOR GLOBAL CITIZENSHIP(THE)</t>
  </si>
  <si>
    <t>SCHOOL FOR HUMAN RIGHTS (THE)</t>
  </si>
  <si>
    <t>SCHOOL FOR DEMOCRACY &amp; LDRSHP</t>
  </si>
  <si>
    <t>HIGH SCHOOL-YOUTH &amp; COMM DVLPMNT</t>
  </si>
  <si>
    <t>HIGH SCHOOL-SVC &amp; LRNG</t>
  </si>
  <si>
    <t>SCIENCE, TECH &amp; RESEARCH HIGH SCH</t>
  </si>
  <si>
    <t>HS FOR PUBLIC SERVICE-HEROES OF TOM</t>
  </si>
  <si>
    <t>BROOKLYN ACADEMY OF SCI &amp; ENVIRON</t>
  </si>
  <si>
    <t>BROOKLYN SCHOOL FOR MUSIC &amp; THEATER</t>
  </si>
  <si>
    <t>BROWNSVILLE  ACADEMY HIGH SCHOOL</t>
  </si>
  <si>
    <t>MEDGAR EVERS COLLEGE PREP SCHOOL</t>
  </si>
  <si>
    <t>CLARA BARTON HIGH SCHOOL</t>
  </si>
  <si>
    <t>ACADEMY FOR HEALTH CAREERS</t>
  </si>
  <si>
    <t>PS 66</t>
  </si>
  <si>
    <t>IS 68 ISAAC BILDERSEE</t>
  </si>
  <si>
    <t>PS 114 RYDER ELEMENTARY</t>
  </si>
  <si>
    <t>PS 115 DANIEL MUCATEL SCHOOL</t>
  </si>
  <si>
    <t>PS 135 SHELDON A BROOKNER</t>
  </si>
  <si>
    <t>PS 208 ELSA EBELING</t>
  </si>
  <si>
    <t>IS 211 JOHN WILSON</t>
  </si>
  <si>
    <t>PS 219 KENNEDY-KING</t>
  </si>
  <si>
    <t>PS 233 LANGSTON HUGHES</t>
  </si>
  <si>
    <t>PS 235  LENOX SCHOOL</t>
  </si>
  <si>
    <t>PS 244 RICHARD R GREEN</t>
  </si>
  <si>
    <t>PS 268 EMMA LAZARUS</t>
  </si>
  <si>
    <t>PS 272 CURTIS ESTABROOK</t>
  </si>
  <si>
    <t>PS 276 LOUIS MARSHALL</t>
  </si>
  <si>
    <t>PS 279 HERMAN SCHREIBER</t>
  </si>
  <si>
    <t>IS 285 MEYER LEVIN</t>
  </si>
  <si>
    <t>THE SCIENCE &amp; MEDICINE MIDDLE SCHOOL</t>
  </si>
  <si>
    <t>EAST FLATBUSH COMM RESEARCH SCHOOL</t>
  </si>
  <si>
    <t>MIDDLE SCHOOL FOR ART AND PHILOSOPHY</t>
  </si>
  <si>
    <t>MS OF MARKETING AND LEGAL STUDIES</t>
  </si>
  <si>
    <t>IT TAKES A VILLAGE ACADEMY</t>
  </si>
  <si>
    <t>BROOKLYN GENERATION SCHOOL</t>
  </si>
  <si>
    <t>BROOKLYN THEATRE ARTS HIGH SCHOOL</t>
  </si>
  <si>
    <t>KURT HAHN EXPEDITIONARY LRNING SCH</t>
  </si>
  <si>
    <t>VICTORY COLLEGIATE HIGH SCHOOL</t>
  </si>
  <si>
    <t>BROOKLYN BRIDGE ACADEMY</t>
  </si>
  <si>
    <t>ARTS &amp; MEDIA PREP ACADEMY</t>
  </si>
  <si>
    <t>HS FOR INNOVATION -ADVERTISING/MEDIA</t>
  </si>
  <si>
    <t>CULTURAL ACADEMY-ARTS AND SCIENCES</t>
  </si>
  <si>
    <t>HIGH SCHOOL FOR MEDICAL PROFESSIONS</t>
  </si>
  <si>
    <t>OLYMPUS ACADEMY</t>
  </si>
  <si>
    <t>ACAD FOR CONSERVATION &amp; ENVIRONMENT</t>
  </si>
  <si>
    <t>URBAN ACTION ACADEMY</t>
  </si>
  <si>
    <t>EAST BROOKLYN COMMUNITY HIGH SCHOOL</t>
  </si>
  <si>
    <t>PS 7 ABRAHAM LINCOLN</t>
  </si>
  <si>
    <t>PS 13 ROBERTO CLEMENTE</t>
  </si>
  <si>
    <t>PS 65</t>
  </si>
  <si>
    <t>PS 89 CYPRESS HILLS</t>
  </si>
  <si>
    <t>PS 108 SAL ABBRACCIAMENTO</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</si>
  <si>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</si>
  <si>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</si>
  <si>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</si>
  <si>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</si>
  <si>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</si>
  <si>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</si>
  <si>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</si>
  <si>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</si>
  <si>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</si>
  <si>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</si>
  <si>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</si>
  <si>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</si>
  <si>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</si>
  <si>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</si>
  <si>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ESSENCE SCHOOL</t>
  </si>
  <si>
    <t>FRESH CREEK SCHOOL (THE)</t>
  </si>
  <si>
    <t>PS 328 PHYLLIS WHEATLEY</t>
  </si>
  <si>
    <t>PS 345 PATROLMAN ROBERT BOLDEN</t>
  </si>
  <si>
    <t>PS 346 ABE STARK</t>
  </si>
  <si>
    <t>IS 364 GATEWAY</t>
  </si>
  <si>
    <t>FDA VIII MIDDLE SCHOOL</t>
  </si>
  <si>
    <t>EAST NEW YORK ELEMENTARY-EXCELLENCE</t>
  </si>
  <si>
    <t>EAST NEW YORK MIDDLE SCH-EXCELLENCE</t>
  </si>
  <si>
    <t>EAST NY FAMILY ACADEMY</t>
  </si>
  <si>
    <t>FDNY HIGH SCHOOL-FIRE &amp; LIFE SAFETY</t>
  </si>
  <si>
    <t>HIGH SCHOOL FOR CIVIL RIGHTS</t>
  </si>
  <si>
    <t>PERF ARTS &amp; TECH HIGH SCHOOL</t>
  </si>
  <si>
    <t>WORLD ACAD FOR TOTAL COM HEALTH</t>
  </si>
  <si>
    <t>MULTICULTURAL HIGH SCHOOL</t>
  </si>
  <si>
    <t>TRANSIT TECH CAREER AND TECH EDU</t>
  </si>
  <si>
    <t>ACADEMY OF INNOVATIVE TECHNOLOGY</t>
  </si>
  <si>
    <t>BROOKLYN LAB SCHOOL</t>
  </si>
  <si>
    <t>CYPRESS HILLS COLLEGIATE PREP SCHOOL</t>
  </si>
  <si>
    <t>W H MAXWELL CAREER AND TECH HS</t>
  </si>
  <si>
    <t>THE SCH FOR CLASSICS: AN ACADEMY-TWP</t>
  </si>
  <si>
    <t>PS 176 OVINGTON</t>
  </si>
  <si>
    <t>IS 187 THE CHRISTA MCAULIFFE SCHOOL</t>
  </si>
  <si>
    <t>PS 205 CLARION</t>
  </si>
  <si>
    <t>PS 229 DYKER</t>
  </si>
  <si>
    <t>PS 247</t>
  </si>
  <si>
    <t>PS 48 MAPLETON</t>
  </si>
  <si>
    <t>JHS 62 DITMAS</t>
  </si>
  <si>
    <t>PS 69 VINCENT D GRIPPO SCHOOL</t>
  </si>
  <si>
    <t>PS 102 THE BAYVIEW</t>
  </si>
  <si>
    <t>PS/IS 104 THE FORT HAMILTON SCH</t>
  </si>
  <si>
    <t>PS 105 THE BLYTHEBOURNE</t>
  </si>
  <si>
    <t>PS 112 LEFFERTS PARK</t>
  </si>
  <si>
    <t>PS 127 MCKINLEY PARK</t>
  </si>
  <si>
    <t>PS 160 WILLIAM T SAMPSON</t>
  </si>
  <si>
    <t>PS 163 BATH BEACH</t>
  </si>
  <si>
    <t>PS 164 CAESAR RODNEY</t>
  </si>
  <si>
    <t>PS 179 KENSINGTON</t>
  </si>
  <si>
    <t>SEEALL ACADEMY (THE)</t>
  </si>
  <si>
    <t>PS 185 WALTER KASSENBROCK</t>
  </si>
  <si>
    <t>PS 186 DR IRVING A GLADSTONE</t>
  </si>
  <si>
    <t>PS 192 MAGNET SCHOOL-MATH AND SCI</t>
  </si>
  <si>
    <t>PS 200 BENSON SCHOOL</t>
  </si>
  <si>
    <t>JHS 201 THE DYKER HEIGHTS</t>
  </si>
  <si>
    <t>PS 204 VINCE LOMBARDI</t>
  </si>
  <si>
    <t>JHS 220 JOHN J PERSHING</t>
  </si>
  <si>
    <t>JHS 223 THE MONTAUK</t>
  </si>
  <si>
    <t>JHS 227 EDWARD B SHALLOW</t>
  </si>
  <si>
    <t>JHS 259 WILLIAM MCKINLEY</t>
  </si>
  <si>
    <t>PS 503 THE SCHOOL OF DISCOVERY</t>
  </si>
  <si>
    <t>PS 506 JOURNALISM AND TECHNOLOGY</t>
  </si>
  <si>
    <t>THE ACADEMY OF TALENTED SCHOLARS</t>
  </si>
  <si>
    <t>BROOKLYN SCHOOL OF INQUIRY</t>
  </si>
  <si>
    <t>NEW UTRECHT HIGH SCHOOL</t>
  </si>
  <si>
    <t>HIGH SCHOOL OF TELECOMMUNICATIONS</t>
  </si>
  <si>
    <t>FORT HAMILTON HIGH SCHOOL</t>
  </si>
  <si>
    <t>FRANKLIN D ROOSEVELT HIGH SCHOOL</t>
  </si>
  <si>
    <t>URBAN ASSEMBLY SCH-CRIMINAL JUSTICE</t>
  </si>
  <si>
    <t>IS 98 BAY ACADEMY</t>
  </si>
  <si>
    <t>PS 100 THE CONEY ISLAND SCHOOL</t>
  </si>
  <si>
    <t>MARK TWAIN IS 239-GIFTED &amp; TALENTED</t>
  </si>
  <si>
    <t>PS 90 EDNA COHEN SCHOOL</t>
  </si>
  <si>
    <t>PS 95 THE GRAVESEND</t>
  </si>
  <si>
    <t>IS 96 SETH LOW</t>
  </si>
  <si>
    <t>PS 97 THE HIGHLAWN</t>
  </si>
  <si>
    <t>PS 99 ISAAC ASIMOV</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</si>
  <si>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</si>
  <si>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</si>
  <si>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</si>
  <si>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</si>
  <si>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</si>
  <si>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</si>
  <si>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</si>
  <si>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</si>
  <si>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</si>
  <si>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</si>
  <si>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</si>
  <si>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225 THE EILEEN E ZAGLIN</t>
  </si>
  <si>
    <t>PS 226 ALFRED DE B MASON</t>
  </si>
  <si>
    <t>IS 228 DAVID A BOODY</t>
  </si>
  <si>
    <t>PS 238 ANNE SULLIVAN</t>
  </si>
  <si>
    <t>PS 253</t>
  </si>
  <si>
    <t>IS 281 JOSEPH B CAVALLARO</t>
  </si>
  <si>
    <t>PS 288 THE SHIRLEY TANYHILL</t>
  </si>
  <si>
    <t>IS 303 HERBERT S EISENBERG</t>
  </si>
  <si>
    <t>PS 329 SURFSIDE</t>
  </si>
  <si>
    <t>INTERNATIONAL HIGH SCH-LAFAYETTE</t>
  </si>
  <si>
    <t>RACHEL CARSON HS FOR COASTAL STUDIES</t>
  </si>
  <si>
    <t>HIGH SCHOOL OF SPORTS MANAGEMENT</t>
  </si>
  <si>
    <t>ABRAHAM LINCOLN HIGH SCHOOL</t>
  </si>
  <si>
    <t>KINGSBOROUGH EARLY COLLEGE SCHOOL</t>
  </si>
  <si>
    <t>EDWARD R MURROW HIGH SCHOOL</t>
  </si>
  <si>
    <t>JOHN DEWEY HIGH SCHOOL</t>
  </si>
  <si>
    <t>LIFE ACAD HS FOR FILM AND MUSIC</t>
  </si>
  <si>
    <t>EXPEDITIONARY LRN SCH-COMM LEADERS</t>
  </si>
  <si>
    <t>WILLIAM E GRADY CAREER AND TECH</t>
  </si>
  <si>
    <t>BROOKLYN STUDIO SECONDARY SCHOOL</t>
  </si>
  <si>
    <t>LIBERATION DIPLOMA PLUS</t>
  </si>
  <si>
    <t>PS 206 JOSEPH F LAMB</t>
  </si>
  <si>
    <t>PS 312 BERGEN BEACH</t>
  </si>
  <si>
    <t>LEON M GOLDSTEIN HIGH SCH-SCIENCES</t>
  </si>
  <si>
    <t>JHS 14 SHELL BANK</t>
  </si>
  <si>
    <t>PS 52 SHEEPSHEAD BAY</t>
  </si>
  <si>
    <t>JHS 78 ROY H MANN</t>
  </si>
  <si>
    <t>PS 109</t>
  </si>
  <si>
    <t>PS 119 AMERSFORT</t>
  </si>
  <si>
    <t>PS 134</t>
  </si>
  <si>
    <t>PS 139 ALEXINE A FENTY</t>
  </si>
  <si>
    <t>SCHOOL OF SCIENCE AND TECHNOLOGY</t>
  </si>
  <si>
    <t>PS 193 GIL HODGES</t>
  </si>
  <si>
    <t>PS 194 RAOUL WALLENBERG</t>
  </si>
  <si>
    <t>PS 195 MANHATTAN BEACH</t>
  </si>
  <si>
    <t>PS 197-THE KINGS HIGHWAY ACADEMY</t>
  </si>
  <si>
    <t>PS 198</t>
  </si>
  <si>
    <t>PS 203 FLOYD BENNETT</t>
  </si>
  <si>
    <t>PS 207 ELIZABETH G LEARY</t>
  </si>
  <si>
    <t>PS 217 COL DAVID MARCUS SCHOOL</t>
  </si>
  <si>
    <t>PS 222 KATHERINE R SNYDER</t>
  </si>
  <si>
    <t>JHS 234 ARTHUR W CUNNINGHAM</t>
  </si>
  <si>
    <t>PS 236 MILL BASIN</t>
  </si>
  <si>
    <t>ANDRIES HUDDE SCHOOL</t>
  </si>
  <si>
    <t>PS 245</t>
  </si>
  <si>
    <t>PS 251 PAERDEGAT</t>
  </si>
  <si>
    <t>PS 254 DAG HAMMARSKJOLD</t>
  </si>
  <si>
    <t>PS 255 BARBARA REING SCHOOL</t>
  </si>
  <si>
    <t>PS 269 NOSTRAND</t>
  </si>
  <si>
    <t>PS 277 GERRITSEN BEACH</t>
  </si>
  <si>
    <t>JHS 278 MARINE PARK</t>
  </si>
  <si>
    <t>PS 315</t>
  </si>
  <si>
    <t>PS 326</t>
  </si>
  <si>
    <t>PS 361 E FLATBUSH EARLY CHILDHOOD</t>
  </si>
  <si>
    <t>IS 381</t>
  </si>
  <si>
    <t>MIDWOOD HIGH SCHOOL</t>
  </si>
  <si>
    <t>JAMES MADISON HIGH SCHOOL</t>
  </si>
  <si>
    <t>BROOKLYN COLLEGE ACADEMY</t>
  </si>
  <si>
    <t>PS 41 FRANCIS WHITE</t>
  </si>
  <si>
    <t>PS/IS 137 RACHAEL JEAN MITCHELL</t>
  </si>
  <si>
    <t>PS 150 CHRISTOPHER</t>
  </si>
  <si>
    <t>PS/IS 155 NICHOLAS HERKIMER</t>
  </si>
  <si>
    <t>PS 156 WAVERLY</t>
  </si>
  <si>
    <t>PS 165 IDA POSNER</t>
  </si>
  <si>
    <t>PS 178 SAINT CLAIR MCKELWAY</t>
  </si>
  <si>
    <t>PS 184 NEWPORT</t>
  </si>
  <si>
    <t>PS 284 LEW WALLACE</t>
  </si>
  <si>
    <t>PS 298 DR BETTY SHABAZZ</t>
  </si>
  <si>
    <t>PS/IS 323</t>
  </si>
  <si>
    <t>PS 327 DR ROSE B ENGLISH</t>
  </si>
  <si>
    <t>IS 392</t>
  </si>
  <si>
    <t>CHRISTOPHER AVENUE COMMUNITY SCHOOL</t>
  </si>
  <si>
    <t>FREDERICK DOUGLAS ACADEMY VII</t>
  </si>
  <si>
    <t>KAPPA V</t>
  </si>
  <si>
    <t>MOTT HALL IV</t>
  </si>
  <si>
    <t>MOTT HALL BRIDGES ACADEMY</t>
  </si>
  <si>
    <t>BROOKLYN COLLEGIATE</t>
  </si>
  <si>
    <t>BROOKLYN DEMOCRACY ACADEMY</t>
  </si>
  <si>
    <t>EAGLE ACADEMY FOR YOUNG MEN II</t>
  </si>
  <si>
    <t>ASPIRATIONS DIPLOMA PLUS HIGH SCHOOL</t>
  </si>
  <si>
    <t>METROPOLITAN DIPLOMA PLUS HIGH SCH</t>
  </si>
  <si>
    <t>TEACHERS PREP HIGH SCHOOL</t>
  </si>
  <si>
    <t>PS 49 DOROTHY BONAWIT KOLE</t>
  </si>
  <si>
    <t>ACADEMY-FINANCE &amp; ENTERPRISE</t>
  </si>
  <si>
    <t>IS 5 WALTER CROWLEY</t>
  </si>
  <si>
    <t>PS 7 LOUIS F SIMEONE</t>
  </si>
  <si>
    <t>PS 12 JAMES B COLGATE</t>
  </si>
  <si>
    <t>PS 13 CLEMENT C MOORE</t>
  </si>
  <si>
    <t>PS 14 FAIRVIEW</t>
  </si>
  <si>
    <t>PS 16 THE NANCY DEBENEDITTIS SCHOOL</t>
  </si>
  <si>
    <t>PS 19 MARINO JEANTET</t>
  </si>
  <si>
    <t>PS 28 THM EMAN EARLY CHILD CTR</t>
  </si>
  <si>
    <t>PS 58 SCHOOL OF HEROES</t>
  </si>
  <si>
    <t>IS 61 LEONARDO DA VINCI</t>
  </si>
  <si>
    <t>PS 68 CAMBRIDGE</t>
  </si>
  <si>
    <t>PS 71 FOREST</t>
  </si>
  <si>
    <t>IS 73 THE FRANK SANSIVIERI INTER SCH</t>
  </si>
  <si>
    <t>IS 77</t>
  </si>
  <si>
    <t>PS 81 JEAN PAUL RICHTER</t>
  </si>
  <si>
    <t>PS 87 MIDDLE VILLAGE</t>
  </si>
  <si>
    <t>PS 88 SENECA</t>
  </si>
  <si>
    <t>PS 89 ELMHURST</t>
  </si>
  <si>
    <t>PS 91 RICHARD ARKWRIGHT</t>
  </si>
  <si>
    <t>IS 93 RIDGEWOOD</t>
  </si>
  <si>
    <t>PS 102 BAYVIEW</t>
  </si>
  <si>
    <t>PS 113 ISAAC CHAUNCEY</t>
  </si>
  <si>
    <t>IS 119 THE GLENDALE</t>
  </si>
  <si>
    <t>IS 125 THOMAS J MCCANN WOODSIDE</t>
  </si>
  <si>
    <t>PS 128 JUNIPER VALLEY ELEMENTARY</t>
  </si>
  <si>
    <t>PS 153 MASPETH</t>
  </si>
  <si>
    <t>PS 199 MAURICE A FITZGERALD</t>
  </si>
  <si>
    <t>PS 229 EMANUEL KAPLAN</t>
  </si>
  <si>
    <t>PS 239</t>
  </si>
  <si>
    <t>PS 290</t>
  </si>
  <si>
    <t>LEARNERS AND LEADERS</t>
  </si>
  <si>
    <t>PIONEER ACADEMY</t>
  </si>
  <si>
    <t>51ST AVENUE ACADEMY</t>
  </si>
  <si>
    <t>HIGH SCH OF APPLIED COMMUNICATIONS</t>
  </si>
  <si>
    <t>CIVIC LEADERSHIP ACADEMY</t>
  </si>
  <si>
    <t>PAN AMERICAN INTERNATIONAL HS</t>
  </si>
  <si>
    <t>BARD HIGH SCH EARLY COLLEGE QUEENS</t>
  </si>
  <si>
    <t>NEWTOWN HIGH SCHOOL</t>
  </si>
  <si>
    <t>GROVER CLEVELAND HIGH SCHOOL</t>
  </si>
  <si>
    <t>MIDDLE COLLEGE HIGH SCH AT LAGUARDIA</t>
  </si>
  <si>
    <t>INTNTL HIGH SCHOOL AT LA GUARDIA</t>
  </si>
  <si>
    <t>HIGH SCHOOL FOR ARTS &amp; BUSINESS</t>
  </si>
  <si>
    <t>ROBERT F WAGNER JR SECONDARY SCHOOL</t>
  </si>
  <si>
    <t>MASPETH HIGH SCHOOL</t>
  </si>
  <si>
    <t>QUEENS VOCATIONAL-TECHNICAL HS</t>
  </si>
  <si>
    <t>AVIATION CAREER AND TECH HIGH SCHOOL</t>
  </si>
  <si>
    <t>VOYAGES PREPARATORY</t>
  </si>
  <si>
    <t>PS 21 EDWARD HART</t>
  </si>
  <si>
    <t>PS 22 THOMAS JEFFERSON</t>
  </si>
  <si>
    <t>PS 24 ANDREW JACKSON</t>
  </si>
  <si>
    <t>PS 32 STATE STREET</t>
  </si>
  <si>
    <t>PS 107 THOMAS A DOOLEY</t>
  </si>
  <si>
    <t>QUEENS COLLEGE SCHOOL-MATH, SCI, TEC</t>
  </si>
  <si>
    <t>TOWNSEND HARRIS HIGH SCHOOL</t>
  </si>
  <si>
    <t>PS 20 JOHN BOWNE</t>
  </si>
  <si>
    <t>IS 25 ADRIEN BLOCK</t>
  </si>
  <si>
    <t>PS 29</t>
  </si>
  <si>
    <t>PS 79 FRANCIS LEWIS</t>
  </si>
  <si>
    <t>PS 120</t>
  </si>
  <si>
    <t>PS 129 PATRICIA LARKIN</t>
  </si>
  <si>
    <t>PS 130</t>
  </si>
  <si>
    <t>PS 154</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</si>
  <si>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</si>
  <si>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</si>
  <si>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</si>
  <si>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</si>
  <si>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</si>
  <si>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</si>
  <si>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</si>
  <si>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</si>
  <si>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</si>
  <si>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THE POMONOK SCH &amp; STAR ACA</t>
  </si>
  <si>
    <t>PS 201 THE DISCOVERY SCHOOL</t>
  </si>
  <si>
    <t>PS 209 CLEARVIEW GARDENS</t>
  </si>
  <si>
    <t>PS 214 CADWALLADER COLDEN</t>
  </si>
  <si>
    <t>PS 219 PAUL KLAPPER</t>
  </si>
  <si>
    <t>IS 237</t>
  </si>
  <si>
    <t>PS 242 LP STAVISKY EARLY CHILDHOOD</t>
  </si>
  <si>
    <t>ACTIVE LEARNING ELEMENTARY SCH (THE)</t>
  </si>
  <si>
    <t>IS 250 THE ROBERT F KENNEDY COMM MS</t>
  </si>
  <si>
    <t>BELL ACADEMY</t>
  </si>
  <si>
    <t>QUEENS SCHOOL OF INQUIRY (THE)</t>
  </si>
  <si>
    <t>FLUSHING INTRNL HIGH SCHOOL</t>
  </si>
  <si>
    <t>EAST-WEST SCHOOL OF INTERNATION STUD</t>
  </si>
  <si>
    <t>WORLD JOURNALISM PREPARATORY</t>
  </si>
  <si>
    <t>JOHN BOWNE HIGH SCHOOL</t>
  </si>
  <si>
    <t>FLUSHING HIGH SCHOOL</t>
  </si>
  <si>
    <t>QUEENS ACADEMY HIGH SCHOOL</t>
  </si>
  <si>
    <t>ROBERT F KENNEDY COMMUNITY HS</t>
  </si>
  <si>
    <t>NORTH QUEENS COMMUNITY HIGH SCHOOL</t>
  </si>
  <si>
    <t>PS 26 RUFUS KING</t>
  </si>
  <si>
    <t>PS 31 BAYSIDE</t>
  </si>
  <si>
    <t>PS 41 CROCHERON</t>
  </si>
  <si>
    <t>JHS 67 LOUIS PASTEUR</t>
  </si>
  <si>
    <t>PS 133</t>
  </si>
  <si>
    <t>PS 162 JOHN GOLDEN</t>
  </si>
  <si>
    <t>IRWIN ALTMAN MIDDLE SCHOOL 172</t>
  </si>
  <si>
    <t>PS/IS 178 HOLLISWOOD</t>
  </si>
  <si>
    <t>PS 188 KINGSBURY</t>
  </si>
  <si>
    <t>PS 213 THE CARL ULLMAN SCHOOL</t>
  </si>
  <si>
    <t>PS 221 THE NORTH HILLS SCHOOL</t>
  </si>
  <si>
    <t>PS/IS 266</t>
  </si>
  <si>
    <t>PS 18 WINCHESTER</t>
  </si>
  <si>
    <t>PS 46 ALLEY POND</t>
  </si>
  <si>
    <t>JHS 74 NATHANIEL HAWTHORNE</t>
  </si>
  <si>
    <t>PS 94 DAVID D PORTER</t>
  </si>
  <si>
    <t>PS 98 THE DOUGLASTON SCHOOL</t>
  </si>
  <si>
    <t>PS 115 GLEN OAKS</t>
  </si>
  <si>
    <t>MS 158 MARIE CURIE</t>
  </si>
  <si>
    <t>PS 159</t>
  </si>
  <si>
    <t>PS 173 FRESH MEADOW</t>
  </si>
  <si>
    <t>PS 186 CASTLEWOOD</t>
  </si>
  <si>
    <t>PS 191 MAYFLOWER</t>
  </si>
  <si>
    <t>PS 203 OAKLAND GARDENS</t>
  </si>
  <si>
    <t>PS 205 ALEXANDER GRAHAM BELL</t>
  </si>
  <si>
    <t>JHS 216 GEORGE J RYAN</t>
  </si>
  <si>
    <t>BENJAMIN N CARDOZO HIGH SCHOOL</t>
  </si>
  <si>
    <t>FRANCIS LEWIS HIGH SCHOOL</t>
  </si>
  <si>
    <t>MARTIN VAN BUREN HIGH SCHOOL</t>
  </si>
  <si>
    <t>BAYSIDE HIGH SCHOOL</t>
  </si>
  <si>
    <t>QUEENS HIGH SCHOOL OF TEACHING</t>
  </si>
  <si>
    <t>PS 47 CHRIS GALAS</t>
  </si>
  <si>
    <t>PS 60 WOODHAVEN</t>
  </si>
  <si>
    <t>PS 66 JACQUELINE KENNEDY-ONASSIS</t>
  </si>
  <si>
    <t>KAPPA VI</t>
  </si>
  <si>
    <t>SCHOLARS' ACADEMY</t>
  </si>
  <si>
    <t>PS/MS 42 R VERNAM</t>
  </si>
  <si>
    <t>PS 43</t>
  </si>
  <si>
    <t>PS 45 CLARENCE WITHERSPOON</t>
  </si>
  <si>
    <t>PS 51</t>
  </si>
  <si>
    <t>MS 53 BRIAN PICCOLO</t>
  </si>
  <si>
    <t>PS 56 HARRY EICHLER</t>
  </si>
  <si>
    <t>PS 62 CHESTER PARK</t>
  </si>
  <si>
    <t>PS 63 OLD SOUTH</t>
  </si>
  <si>
    <t>PS 64 JOSEPH P ADDABBO</t>
  </si>
  <si>
    <t>PS 65 THE RAYMOND YORK ELEM SCH</t>
  </si>
  <si>
    <t>PS 90 HORACE MANN</t>
  </si>
  <si>
    <t>PS 96</t>
  </si>
  <si>
    <t>PS 97 FOREST PARK</t>
  </si>
  <si>
    <t>PS 100 GLEN MORRIS</t>
  </si>
  <si>
    <t>PS 104 THE BAYS WATER</t>
  </si>
  <si>
    <t>PS 105 THE BAY SCHOOL</t>
  </si>
  <si>
    <t>PS 106</t>
  </si>
  <si>
    <t>PS 108 CAPT VINCENT G FOWLER</t>
  </si>
  <si>
    <t>PS/MS 114 BELLE HARBOR</t>
  </si>
  <si>
    <t>PS 123</t>
  </si>
  <si>
    <t>PS 124 OSMOND A CHURCH</t>
  </si>
  <si>
    <t>MS 137 AMERICA'S SCHOOL-HEROES</t>
  </si>
  <si>
    <t>PS 146 HOWARD BEACH</t>
  </si>
  <si>
    <t>PS 155</t>
  </si>
  <si>
    <t>PS 183 DR RICHARD R GREEN</t>
  </si>
  <si>
    <t>PS 197 THE OCEAN SCHOOL</t>
  </si>
  <si>
    <t>JHS 202 ROBERT H GODDARD</t>
  </si>
  <si>
    <t>PS 207 ROCKWOOD PARK</t>
  </si>
  <si>
    <t>JHS 210 ELIZABETH BLACKWELL</t>
  </si>
  <si>
    <t>PS 223 LYNDON B JOHNSON</t>
  </si>
  <si>
    <t>JHS 226 VIRGIL I GRISSOM</t>
  </si>
  <si>
    <t>PS 232 LINDENWOOD</t>
  </si>
  <si>
    <t>PS 273</t>
  </si>
  <si>
    <t>NEW YORK CITY ACADEMY FOR DISCOVERY</t>
  </si>
  <si>
    <t>WATERSIDE CHILDREN'S STUDIO SCHOOL</t>
  </si>
  <si>
    <t>WATERSIDE SCHOOL FOR LEADESHIP</t>
  </si>
  <si>
    <t>VILLAGE ACADEMY</t>
  </si>
  <si>
    <t>GOLDIE MAPLE ACADEMY</t>
  </si>
  <si>
    <t>FREDERICK DOUGLAS ACAD VI HS</t>
  </si>
  <si>
    <t>CHANNEL VIEW SCHOOL FOR RESEARCH</t>
  </si>
  <si>
    <t>QUEENS HS FOR INFOR AND RESEARCH</t>
  </si>
  <si>
    <t>ROBERT H GODDARD HS-COMM/TECH</t>
  </si>
  <si>
    <t>ACADEMY OF MEDICAL TECHNOLOGY</t>
  </si>
  <si>
    <t>ROCKAWAY PARK HS-ENVIORNMENT SUSTAIN</t>
  </si>
  <si>
    <t>ROCKAWAY COLLEGIATE HIGH SCHOOL</t>
  </si>
  <si>
    <t>AUGUST MARTIN HIGH SCHOOL</t>
  </si>
  <si>
    <t>RICHMOND HILL HIGH SCHOOL</t>
  </si>
  <si>
    <t>JOHN ADAMS HIGH SCHOOL</t>
  </si>
  <si>
    <t>HS FOR CON, TRADES, ENGINEER AND ARC</t>
  </si>
  <si>
    <t>PS 101 SCHOOL IN THE GARDENS</t>
  </si>
  <si>
    <t>PS 174 WILLIAM SIDNEY MOUNT</t>
  </si>
  <si>
    <t>PS 196 GRAND CENTRAL PARKWAY</t>
  </si>
  <si>
    <t>QUEENS HIGH SCHOOL SCI AT YORK COLL</t>
  </si>
  <si>
    <t>JHS 8 RICHARD S GROSSLEY</t>
  </si>
  <si>
    <t>PS 40 SAMUEL HUNTINGTON</t>
  </si>
  <si>
    <t>PS 48 WILLIAM WORDSWORTH</t>
  </si>
  <si>
    <t>PS 50 TALFOURD LAWN ELEMENTARY SCH</t>
  </si>
  <si>
    <t>PS 54 HILLSIDE</t>
  </si>
  <si>
    <t>PS 55 MAURE</t>
  </si>
  <si>
    <t>CATHERINE &amp; COUNT BASIE MS 72</t>
  </si>
  <si>
    <t>PS 80 THURGOOD MARSHALL MAGNET</t>
  </si>
  <si>
    <t>PS 82 HAMMOND</t>
  </si>
  <si>
    <t>PS 86</t>
  </si>
  <si>
    <t>PS 99 KEW GARDENS</t>
  </si>
  <si>
    <t>PS 117 J KELD/BRIARWOOD SCHOOL</t>
  </si>
  <si>
    <t>PS 121</t>
  </si>
  <si>
    <t>PS 139 REGO PARK</t>
  </si>
  <si>
    <t>PS 144 COL JEROMUS REMSEN</t>
  </si>
  <si>
    <t>JHS 157 STEPHEN A HALSEY</t>
  </si>
  <si>
    <t>PS 160 WALTER FRANCIS BISHOP</t>
  </si>
  <si>
    <t>PS 161 ARTHUR ASHE SCHOOL</t>
  </si>
  <si>
    <t>PS 175 THE LYNN GROSS DISCOVERY</t>
  </si>
  <si>
    <t>PS 182 SAMANTHA SMITH</t>
  </si>
  <si>
    <t>JHS 190 RUSSELL SAGE</t>
  </si>
  <si>
    <t>PS 206 THE HORACE HARDING SCHOOL</t>
  </si>
  <si>
    <t>JHS 217 ROBERT A VAN WYCK</t>
  </si>
  <si>
    <t>PS 220 EDWARD MANDEL</t>
  </si>
  <si>
    <t>ACAD FOR EXCELLENCE-ARTS (THE)</t>
  </si>
  <si>
    <t>PS 354</t>
  </si>
  <si>
    <t>METROPOLITAN EXPEDITIONARY LRNING</t>
  </si>
  <si>
    <t>YORK EARLY COLLEGE ACADEMY</t>
  </si>
  <si>
    <t>QUEENS COLLEGIATE</t>
  </si>
  <si>
    <t>HILLSIDE ARTS AND LETTERS ACADEMY</t>
  </si>
  <si>
    <t>HIGH SCHOOL FOR COMMUNITY LEADERSHIP</t>
  </si>
  <si>
    <t>QUEENS SATELLITE HIGH SCHOOL</t>
  </si>
  <si>
    <t>JAMAICA GATEWAY TO THE SCIENCES</t>
  </si>
  <si>
    <t>FOREST HILLS HIGH SCHOOL</t>
  </si>
  <si>
    <t>HILLCREST HIGH SCHOOL</t>
  </si>
  <si>
    <t>THOMAS A EDISON CAREER-TECH HS</t>
  </si>
  <si>
    <t>QUEENS GATEWAY TO HEALTH SCI SEC</t>
  </si>
  <si>
    <t>QUEENS METROPOLITAN HIGH SCHOOL</t>
  </si>
  <si>
    <t>HS-LAW ENFORCMNT &amp; PUB SAFETY</t>
  </si>
  <si>
    <t>YOUNG WOMEN'S LRDSHP SCH-QUEENS</t>
  </si>
  <si>
    <t>PS 15 JACKIE ROBINSON</t>
  </si>
  <si>
    <t>PS 33 EDWARD M FUNK</t>
  </si>
  <si>
    <t>PS 34 JOHN HARVARD</t>
  </si>
  <si>
    <t>PS 35 NATHANIEL WOODHULL</t>
  </si>
  <si>
    <t>PS 36 ST ALBANS SCHOOL</t>
  </si>
  <si>
    <t>CYNTHIA JENKINS SCHOOL</t>
  </si>
  <si>
    <t>PS 38 ROSEDALE</t>
  </si>
  <si>
    <t>PS 52</t>
  </si>
  <si>
    <t>IS 59 SPRINGFIELD GARDENS</t>
  </si>
  <si>
    <t>PS 95 EASTWOOD</t>
  </si>
  <si>
    <t>JEAN NUZZI INTERMEDIATE SCHOOL</t>
  </si>
  <si>
    <t>PS/IS 116 WILLIAM C HUGHLEY</t>
  </si>
  <si>
    <t>PS 118 LORRAINE HANSBERRY</t>
  </si>
  <si>
    <t>PS 131 ABIGAIL ADAMS</t>
  </si>
  <si>
    <t>PS 132 RALPH BUNCHE</t>
  </si>
  <si>
    <t>PS 134 HOLLIS</t>
  </si>
  <si>
    <t>BELLAIRE SCHOOL (THE)</t>
  </si>
  <si>
    <t>PS 136 ROY WILKINS</t>
  </si>
  <si>
    <t>PS/MS 138 SUNRISE</t>
  </si>
  <si>
    <t>PS/MS 147 RONALD MCNAIR</t>
  </si>
  <si>
    <t>PS 181 BROOKFIELD</t>
  </si>
  <si>
    <t>IS 192 THE LINDEN</t>
  </si>
  <si>
    <t>PS 195 WILLIAM HABERLE</t>
  </si>
  <si>
    <t>PS/IS 208</t>
  </si>
  <si>
    <t>IS 238 SUSAN B ANTHONY</t>
  </si>
  <si>
    <t>PS 251</t>
  </si>
  <si>
    <t>PS/IS 268</t>
  </si>
  <si>
    <t>GORDON PARKS SCHOOL (THE)</t>
  </si>
  <si>
    <t>PS/IS 295</t>
  </si>
  <si>
    <t>COLLABORATIVE ARTS MIDDLE SCHOOL</t>
  </si>
  <si>
    <t>COMMUNITY VOICES MIDDLE SCHOOL</t>
  </si>
  <si>
    <t>QUEENS PREP ACADEMY</t>
  </si>
  <si>
    <t>PATHWAYS COLLEGE PREPARATORY SCHOOL</t>
  </si>
  <si>
    <t>EXCELSIOR PREP HIGH SCHOOL</t>
  </si>
  <si>
    <t>GEO WASHINGTON CARVER HIGH SCHOOL</t>
  </si>
  <si>
    <t>PREP ACADEMY FOR WRITERS</t>
  </si>
  <si>
    <t>CAMBRIA HEIGHTS ACADEMY</t>
  </si>
  <si>
    <t>EAGLE ACADEMY FOR YOUNG MEN III</t>
  </si>
  <si>
    <t>MATH/SCIENCE RESEARCH/TECH MAGNET</t>
  </si>
  <si>
    <t>HUMANITIES &amp; ARTS MAGNET HS</t>
  </si>
  <si>
    <t>IS 227 LOUIS ARMSTRONG</t>
  </si>
  <si>
    <t>FRANK SINATRA SCHOOL OF THE ARTS HS</t>
  </si>
  <si>
    <t>PS 2 ALFRED ZIMBERG</t>
  </si>
  <si>
    <t>IS 10 HORACE GREELEY</t>
  </si>
  <si>
    <t>PS 11 KATHRYN PHELAN</t>
  </si>
  <si>
    <t>PS 17 HENRY DAVID THOREAU</t>
  </si>
  <si>
    <t>PS 69 JACKSON HEIGHTS</t>
  </si>
  <si>
    <t>PS 70</t>
  </si>
  <si>
    <t>PS 76 WILLIAM HALLETT</t>
  </si>
  <si>
    <t>PS 78</t>
  </si>
  <si>
    <t>PS 84 STEINWAY</t>
  </si>
  <si>
    <t>PS 85 JUDGE CHARLES VALLONE</t>
  </si>
  <si>
    <t>PS 92 HARRY T STEWART SR</t>
  </si>
  <si>
    <t>PS 111 JACOB BLACKWELL</t>
  </si>
  <si>
    <t>PS 112 DUTCH KILLS</t>
  </si>
  <si>
    <t>PS 122 MAMIE FAY</t>
  </si>
  <si>
    <t>ALBERT SHANKER SCH-VISUAL/PERF ARTS</t>
  </si>
  <si>
    <t>PS 127 AEROSPACE SCIENCE MAGNET</t>
  </si>
  <si>
    <t>IS 141 THE STEINWAY</t>
  </si>
  <si>
    <t>IS 145 JOSEPH PULITZER</t>
  </si>
  <si>
    <t>PS 148</t>
  </si>
  <si>
    <t>PS 149 CHRISTA MCAULIFFE</t>
  </si>
  <si>
    <t>PS 151 MARY D CARTER</t>
  </si>
  <si>
    <t>PS 152 GWENDOLYN N ALLEYNE</t>
  </si>
  <si>
    <t>PS 166 HENRY GRADSTEIN</t>
  </si>
  <si>
    <t>PS 171 PETER G VAN ALST</t>
  </si>
  <si>
    <t>IS 204 OLIVER W HOLMES</t>
  </si>
  <si>
    <t>PS 222-FF CHRISTOPHER A SANTORA</t>
  </si>
  <si>
    <t>PS 228 EARLYCHILDHOOD MAGNET</t>
  </si>
  <si>
    <t>IS 230</t>
  </si>
  <si>
    <t>PS 234</t>
  </si>
  <si>
    <t>ACADEMY FOR NEW AMERICANS</t>
  </si>
  <si>
    <t>YOUNG WOMENS LEADERSHIP SCHOOL</t>
  </si>
  <si>
    <t>WILLIAM CULLEN BRYANT HIGH SCHOOL</t>
  </si>
  <si>
    <t>LONG ISLAND CITY HIGH SCHOOL</t>
  </si>
  <si>
    <t>INFORMATION TECHNOLOGY HIGH SCHOOL</t>
  </si>
  <si>
    <t>NEWCOMERS HIGH SCHOOL</t>
  </si>
  <si>
    <t>ACADEMY OF AMERICAN STUDIES</t>
  </si>
  <si>
    <t>BACCALAUREATE SCHOOL-GLOBAL ED</t>
  </si>
  <si>
    <t>353100010000</t>
  </si>
  <si>
    <t>NYC GEOG DIST #31 - STATEN ISLAND</t>
  </si>
  <si>
    <t>PS 8 SHIRLEE SOLOMON</t>
  </si>
  <si>
    <t>PS 29 BARDWELL</t>
  </si>
  <si>
    <t>STATEN ISLAND TECH HIGH SCHOOL</t>
  </si>
  <si>
    <t>PS 1 TOTTENVILLE</t>
  </si>
  <si>
    <t>IS 2 GEORGE L EGBERT</t>
  </si>
  <si>
    <t>PS 3 THE MARGARET GIOIOSA SCHOOL</t>
  </si>
  <si>
    <t>PS 4 MAURICE WOLLIN</t>
  </si>
  <si>
    <t>PS 5 HUGUENOT</t>
  </si>
  <si>
    <t>PS 6 CPL ALLAN F KIVLEHAN SCHOOL</t>
  </si>
  <si>
    <t>IS 7 ELIAS BERNSTEIN</t>
  </si>
  <si>
    <t>PS 11 THOMAS DONGAN SCHOOL</t>
  </si>
  <si>
    <t>PS 13 M L LINDENMEYER</t>
  </si>
  <si>
    <t>PS 16 JOHN J DRISCOLL</t>
  </si>
  <si>
    <t>PS 18 JOHN G WHITTIER</t>
  </si>
  <si>
    <t>PS 19 THE CURTIS SCHOOL</t>
  </si>
  <si>
    <t>PS 20 PORT RICHMOND</t>
  </si>
  <si>
    <t>PS 21 MARGARET EMERY-ELM PARK</t>
  </si>
  <si>
    <t>PS 22 GRANITEVILLE</t>
  </si>
  <si>
    <t>PS 23 RICHMONDTOWN</t>
  </si>
  <si>
    <t>IS 24 MYRA S BARNES</t>
  </si>
  <si>
    <t>PS 26 THE CARTERET SCHOOL</t>
  </si>
  <si>
    <t>IS 27 ANNING S PRALL</t>
  </si>
  <si>
    <t>PS 30 WESTERLEIGH</t>
  </si>
  <si>
    <t>PS 31 WILLIAM T DAVIS</t>
  </si>
  <si>
    <t>PS 32 THE GIFFORD SCHOOL</t>
  </si>
  <si>
    <t>IS 34 TOTTENVILLE</t>
  </si>
  <si>
    <t>PS 35 THE CLOVE VALLEY SCHOOL</t>
  </si>
  <si>
    <t>PS 36 J C DRUMGOOLE</t>
  </si>
  <si>
    <t>PS 38 GEORGE CROMWELL</t>
  </si>
  <si>
    <t>PS 39 FRANCIS J MURPHY JR</t>
  </si>
  <si>
    <t>PS 41 NEW DORP</t>
  </si>
  <si>
    <t>PS 42 ELTINGVILLE</t>
  </si>
  <si>
    <t>PS 44 THOMAS C BROWN</t>
  </si>
  <si>
    <t>PS 45 JOHN TYLER</t>
  </si>
  <si>
    <t>PS 46 ALBERT V MANISCALCO</t>
  </si>
  <si>
    <t>IS 49 BERTHA A DREYFUS</t>
  </si>
  <si>
    <t>PS 50 FRANK HANKINSON</t>
  </si>
  <si>
    <t>IS 51 EDWIN MARKHAM</t>
  </si>
  <si>
    <t>PS 52 JOHN C THOMPSON</t>
  </si>
  <si>
    <t>PS 53 BAY TERRACE</t>
  </si>
  <si>
    <t>PS 54 CHARLES W LENG</t>
  </si>
  <si>
    <t>PS 55 HENRY M BOEHM</t>
  </si>
  <si>
    <t>PS 56 THE LOUIS DESARIO SCHOOL</t>
  </si>
  <si>
    <t>PS 57 HUBERT H HUMPHREY</t>
  </si>
  <si>
    <t>SPACE SHUTTLE COLUMBIA SCHOOL</t>
  </si>
  <si>
    <t>PS 60 ALICE AUSTEN</t>
  </si>
  <si>
    <t>IS 61 WILLIAM A MORRIS</t>
  </si>
  <si>
    <t>MARSH AVE SCH FOR EXPEDITIONARY LRN</t>
  </si>
  <si>
    <t>PS 65 THEACAD OF INNOVATIVE LRNING</t>
  </si>
  <si>
    <t>PS 69 DANIEL D TOMPKINS</t>
  </si>
  <si>
    <t>IS 72 ROCCO LAURIE</t>
  </si>
  <si>
    <t>PS 74 FUTURE LEADERS ELEMENTARY</t>
  </si>
  <si>
    <t>IS 75 FRANK D PAULO</t>
  </si>
  <si>
    <t>STATEN ISLAND SCH-CIVIC LEADERSHIP</t>
  </si>
  <si>
    <t>CSI HS-INTERNATIONAL STUDIES</t>
  </si>
  <si>
    <t>G MCCOWN EXPEDITIONARY LEARNING SCH</t>
  </si>
  <si>
    <t>THE MICHAEL J PETRIDES SCHOOL</t>
  </si>
  <si>
    <t>NEW DORP HIGH SCHOOL</t>
  </si>
  <si>
    <t>PORT RICHMOND HIGH SCHOOL</t>
  </si>
  <si>
    <t>CURTIS HIGH SCHOOL</t>
  </si>
  <si>
    <t>TOTTENVILLE HIGH SCHOOL</t>
  </si>
  <si>
    <t>SUSAN E WAGNER HIGH SCHOOL</t>
  </si>
  <si>
    <t>CONCORD HIGH SCHOOL</t>
  </si>
  <si>
    <t>RALPH R MCKEE CAREER-TECH HIGH SCH</t>
  </si>
  <si>
    <t>PS 45 HORACE E GREENE</t>
  </si>
  <si>
    <t>PS 75 MAYDA CORTIELLA</t>
  </si>
  <si>
    <t>PS 86 THE IRVINGTON</t>
  </si>
  <si>
    <t>PS 106 EDWARD EVERETT HALE</t>
  </si>
  <si>
    <t>PS 116 ELIZABETH L FARRELL</t>
  </si>
  <si>
    <t>PS 123 SUYDAM</t>
  </si>
  <si>
    <t>PS 145 ANDREW JACKSON</t>
  </si>
  <si>
    <t>PS 151 LYNDON B JOHNSON</t>
  </si>
  <si>
    <t>JHS 162 THE WILLOUGHBY</t>
  </si>
  <si>
    <t>PS 274 KOSCIUSKO</t>
  </si>
  <si>
    <t>JHS 291 ROLAND HAYES</t>
  </si>
  <si>
    <t>PS 299 THOMAS WARREN FIELD</t>
  </si>
  <si>
    <t>IS 347 SCHOOL OF HUMANITIES</t>
  </si>
  <si>
    <t>IS 349 MATH, SCIENCE &amp; TECHNOLOGY</t>
  </si>
  <si>
    <t>PS 376</t>
  </si>
  <si>
    <t>PS 377 ALEJANDINA B DE GAUTIER</t>
  </si>
  <si>
    <t>JHS 383 PHILIPPA SCHUYLER</t>
  </si>
  <si>
    <t>PS/IS 384 FRANCES E CARTER</t>
  </si>
  <si>
    <t>BUSHWICK COMM HIGH SCHOOL</t>
  </si>
  <si>
    <t>BROOKLYN SCHOOL FOR MATH AND RESEARC</t>
  </si>
  <si>
    <t>ACADEMY FOR ENVIRONMENTAL LDSHIP</t>
  </si>
  <si>
    <t>EBC HIGH SCHOOL-PUBLIC SERVICE</t>
  </si>
  <si>
    <t>BUSHWICK SCHOOL FOR SOCIAL JUSTICE</t>
  </si>
  <si>
    <t>ACADEMY OF URBAN PLANNING</t>
  </si>
  <si>
    <t>BUSHWICK LEADERS HS-ACAD EXCELL</t>
  </si>
  <si>
    <t>NYC MONTESSORI CHARTER SCHOOL</t>
  </si>
  <si>
    <t>OAKFIELD-ALABAMA MIDDLE/HIGH SCHOOL</t>
  </si>
  <si>
    <t>OAKFIELD-ALABAMA ELEMENTARY SCHOOL</t>
  </si>
  <si>
    <t>OCEAN HILL COLLEGIATE CHARTER SCH</t>
  </si>
  <si>
    <t>SCHOOL 9E-BOARDMAN ELEM SCHOOL</t>
  </si>
  <si>
    <t>SCHOOL 2</t>
  </si>
  <si>
    <t>SCHOOL 8</t>
  </si>
  <si>
    <t>SCHOOL 9M-OCEANSIDE MIDDLE SCHOOL</t>
  </si>
  <si>
    <t>SCHOOL 7-OCEANSIDE SENIOR HS</t>
  </si>
  <si>
    <t>CASTLETON ACADEMY HS OF OCEANSIDE</t>
  </si>
  <si>
    <t>SCHOOL 6-KINDERGARTEN CTR</t>
  </si>
  <si>
    <t>B C CATE ELEMENTARY SCHOOL</t>
  </si>
  <si>
    <t>HOWARD A HANLON ELEMENTARY SCHOOL</t>
  </si>
  <si>
    <t>ODESSA-MONTOUR JR/SR HIGH SCHOOL</t>
  </si>
  <si>
    <t>MADILL SCHOOL</t>
  </si>
  <si>
    <t>OGDENSBURG FREE ACADEMY</t>
  </si>
  <si>
    <t>WASHINGTON WEST ELEMENTARY SCHOOL</t>
  </si>
  <si>
    <t>EAST VIEW ELEMENTARY SCHOOL</t>
  </si>
  <si>
    <t>OLEAN SENIOR HIGH SCHOOL</t>
  </si>
  <si>
    <t>OLEAN INTERMEDIATE-MIDDLE SCHOOL</t>
  </si>
  <si>
    <t>DURHAMVILLE SCHOOL</t>
  </si>
  <si>
    <t>NORTH BROAD STREET SCHOOL</t>
  </si>
  <si>
    <t>SENECA STREET SCHOOL</t>
  </si>
  <si>
    <t>W F PRIOR ELEMENTARY SCHOOL</t>
  </si>
  <si>
    <t>OTTO L SHORTELL MIDDLE SCHOOL</t>
  </si>
  <si>
    <t>ONEIDA SENIOR HIGH SCHOOL</t>
  </si>
  <si>
    <t>ONEONTA SENIOR HIGH SCHOOL</t>
  </si>
  <si>
    <t>VALLEYVIEW ELEMENTARY SCHOOL</t>
  </si>
  <si>
    <t>GREATER PLAINS ELEMENTARY SCHOOL</t>
  </si>
  <si>
    <t>ONEONTA MIDDLE SCHOOL</t>
  </si>
  <si>
    <t>RIVERSIDE ELEMENTARY SCHOOL</t>
  </si>
  <si>
    <t>ROCKWELL ELEMENTARY SCHOOL</t>
  </si>
  <si>
    <t>WHEELER ELEMENTARY SCHOOL</t>
  </si>
  <si>
    <t>ONONDAGA SENIOR HIGH SCHOOL</t>
  </si>
  <si>
    <t>REGINALD BENNETT ELEMENTARY SCHOOL</t>
  </si>
  <si>
    <t>PHOENICIA ELEMENTARY SCHOOL</t>
  </si>
  <si>
    <t>WOODSTOCK ELEMENTARY SCHOOL</t>
  </si>
  <si>
    <t>ONTEORA HIGH SCHOOL</t>
  </si>
  <si>
    <t>ONTEORA MIDDLE SCHOOL</t>
  </si>
  <si>
    <t>OPPENHEIM-EPHRATAH CENTRAL SCHOOL</t>
  </si>
  <si>
    <t>ORCHARD PARK MIDDLE SCHOOL</t>
  </si>
  <si>
    <t>EGGERT ROAD ELEMENTARY SCHOOL</t>
  </si>
  <si>
    <t>ORCHARD PARK HIGH SCHOOL</t>
  </si>
  <si>
    <t>ELLICOTT ROAD ELEMENTARY SCHOOL</t>
  </si>
  <si>
    <t>WINDOM ELEMENTARY SCHOOL</t>
  </si>
  <si>
    <t>SOUTH DAVIS ELEMENTARY SCHOOL</t>
  </si>
  <si>
    <t>N A WALBRAN ELEMENTARY SCHOOL</t>
  </si>
  <si>
    <t>ORISKANY JUNIOR-SENIOR HIGH SCHOOL</t>
  </si>
  <si>
    <t>BROOKSIDE SCHOOL</t>
  </si>
  <si>
    <t>CLAREMONT SCHOOL</t>
  </si>
  <si>
    <t>PARK SCHOOL</t>
  </si>
  <si>
    <t>ROOSEVELT SCHOOL</t>
  </si>
  <si>
    <t>ANNE M DORNER MIDDLE SCHOOL</t>
  </si>
  <si>
    <t>OSSINING HIGH SCHOOL</t>
  </si>
  <si>
    <t>CHARLES E RILEY ELEMENTARY SCHOOL</t>
  </si>
  <si>
    <t>LEIGHTON ELEMENTARY SCHOOL</t>
  </si>
  <si>
    <t>FITZHUGH PARK ELEMENTARY SCHOOL</t>
  </si>
  <si>
    <t>KINGSFORD PARK ELEMENTARY SCHOOL</t>
  </si>
  <si>
    <t>MINETTO ELEMENTARY SCHOOL</t>
  </si>
  <si>
    <t>OSWEGO MIDDLE SCHOOL</t>
  </si>
  <si>
    <t>OSWEGO HIGH SCHOOL</t>
  </si>
  <si>
    <t>OTEGO ELEMENTARY SCHOOL</t>
  </si>
  <si>
    <t>UNADILLA ELEMENTARY SCHOOL</t>
  </si>
  <si>
    <t>UNATEGO JUNIOR-SENIOR HIGH SCHOOL</t>
  </si>
  <si>
    <t>UNATEGO MIDDLE SCHOOL</t>
  </si>
  <si>
    <t>OUR WORLD NEIGHBORHOOD CHARTER SCHOO</t>
  </si>
  <si>
    <t>APALACHIN ELEMENTARY SCHOOL</t>
  </si>
  <si>
    <t>OWEGO ELEMENTARY SCHOOL</t>
  </si>
  <si>
    <t>OWEGO-APALACHIN MIDDLE SCHOOL</t>
  </si>
  <si>
    <t>OWEGO FREE ACADEMY</t>
  </si>
  <si>
    <t>OXFORD ACADEMY MIDDLE SCHOOL</t>
  </si>
  <si>
    <t>OXFORD ACADEMY HIGH SCHOOL</t>
  </si>
  <si>
    <t>OXFORD ACADEMY PRIMARY SCHOOL</t>
  </si>
  <si>
    <t>OYSTER BAY-EAST NORWICH CSD</t>
  </si>
  <si>
    <t>OYSTER BAY HIGH SCHOOL</t>
  </si>
  <si>
    <t>VERNON SCHOOL</t>
  </si>
  <si>
    <t>OYSTERPONDS ELEMENTARY SCHOOL</t>
  </si>
  <si>
    <t>PALMYRA-MACEDON SENIOR HIGH SCHOOL</t>
  </si>
  <si>
    <t>PALMYRA-MACEDON INTERMEDIATE SCHOOL</t>
  </si>
  <si>
    <t>PALMYRA-MACEDON PRIMARY SCHOOL</t>
  </si>
  <si>
    <t>PALMYRA-MACEDON MIDDLE SCHOOL</t>
  </si>
  <si>
    <t>PANAMA HIGH SCHOOL</t>
  </si>
  <si>
    <t>PANAMA K-6 SCHOOL</t>
  </si>
  <si>
    <t>PARISHVILLE-HOPKINTON CSD</t>
  </si>
  <si>
    <t>PARISHVILLE-HOPKINTON JR-SR HS</t>
  </si>
  <si>
    <t>PARISHVILLE-HOPKINTON ELEM SCH</t>
  </si>
  <si>
    <t>BARTON ELEMENTARY SCHOOL</t>
  </si>
  <si>
    <t>TREMONT ELEMENTARY SCHOOL</t>
  </si>
  <si>
    <t>BAY ELEMENTARY SCHOOL</t>
  </si>
  <si>
    <t>MEDFORD ELEMENTARY SCHOOL</t>
  </si>
  <si>
    <t>RIVER ELEMENTARY SCHOOL</t>
  </si>
  <si>
    <t>OREGON MIDDLE SCHOOL</t>
  </si>
  <si>
    <t>SOUTH OCEAN MIDDLE SCHOOL</t>
  </si>
  <si>
    <t>PATCHOGUE-MEDFORD HIGH SCHOOL</t>
  </si>
  <si>
    <t>CANAAN ELEMENTARY SCHOOL</t>
  </si>
  <si>
    <t>SAXTON MIDDLE SCHOOL</t>
  </si>
  <si>
    <t>PAVE ACADEMY CHARTER SCHOOL</t>
  </si>
  <si>
    <t>PAVILION JUNIOR-SENIOR HIGH SCHOOL</t>
  </si>
  <si>
    <t>D B BUNCE ELEMENTARY SCHOOL</t>
  </si>
  <si>
    <t>PAWLING ELEMENTARY SCHOOL</t>
  </si>
  <si>
    <t>PAWLING HIGH SCHOOL</t>
  </si>
  <si>
    <t>PAWLING MIDDLE SCHOOL</t>
  </si>
  <si>
    <t>PEARL RIVER HIGH SCHOOL</t>
  </si>
  <si>
    <t>PEARL RIVER MIDDLE SCHOOL</t>
  </si>
  <si>
    <t>EVANS PARK SCHOOL</t>
  </si>
  <si>
    <t>FRANKLIN AVENUE SCHOOL</t>
  </si>
  <si>
    <t>LINCOLN AVENUE SCHOOL</t>
  </si>
  <si>
    <t>HILLCREST SCHOOL</t>
  </si>
  <si>
    <t>OAKSIDE SCHOOL</t>
  </si>
  <si>
    <t>WOODSIDE SCHOOL</t>
  </si>
  <si>
    <t>PEEKSKILL HIGH SCHOOL</t>
  </si>
  <si>
    <t>PEEKSKILL MIDDLE SCHOOL</t>
  </si>
  <si>
    <t>PELHAM MIDDLE SCHOOL</t>
  </si>
  <si>
    <t>COLONIAL SCHOOL</t>
  </si>
  <si>
    <t>HUTCHINSON SCHOOL</t>
  </si>
  <si>
    <t>PROSPECT HILL SCHOOL</t>
  </si>
  <si>
    <t>SIWANOY SCHOOL</t>
  </si>
  <si>
    <t>PELHAM MEMORIAL HIGH SCHOOL</t>
  </si>
  <si>
    <t>PEMBROKE INTERMEDIATE SCHOOL</t>
  </si>
  <si>
    <t>PEMBROKE JUNIOR-SENIOR HIGH SCHOOL</t>
  </si>
  <si>
    <t>PEMBROKE PRIMARY SCHOOL</t>
  </si>
  <si>
    <t>COBBLES ELEMENTARY SCHOOL</t>
  </si>
  <si>
    <t>SCRIBNER ROAD ELEMENTARY SCHOOL</t>
  </si>
  <si>
    <t>INDIAN LANDING ELEMENTARY SCHOOL</t>
  </si>
  <si>
    <t>PENFIELD SENIOR HIGH SCHOOL</t>
  </si>
  <si>
    <t>BAY TRAIL MIDDLE SCHOOL</t>
  </si>
  <si>
    <t>PENINSULA PREP ACAD CHARTER SCH</t>
  </si>
  <si>
    <t>PENN YAN ACADEMY</t>
  </si>
  <si>
    <t>PENN YAN MIDDLE SCHOOL</t>
  </si>
  <si>
    <t>PENN YAN ELEMENTARY SCHOOL</t>
  </si>
  <si>
    <t>PERRY ELEMENTARY SCHOOL</t>
  </si>
  <si>
    <t>PERRY HIGH SCHOOL</t>
  </si>
  <si>
    <t>PERRY MIDDLE SCHOOL</t>
  </si>
  <si>
    <t>PRIMARY BLDG SCHOOL</t>
  </si>
  <si>
    <t>PHELPS-CLIFTON SPRINGS CSD</t>
  </si>
  <si>
    <t>MIDLAKES PRIMARY SCHOOL</t>
  </si>
  <si>
    <t>MIDLAKES MIDDLE SCHOOL</t>
  </si>
  <si>
    <t>MIDLAKES INTERMEDIATE SCHOOL</t>
  </si>
  <si>
    <t>MIDLAKES HIGH SCHOOL</t>
  </si>
  <si>
    <t>MICHAEL A MAROUN ELEMENTARY SCHOOL</t>
  </si>
  <si>
    <t>EMERSON J DILLON MIDDLE SCHOOL</t>
  </si>
  <si>
    <t>JOHN C BIRDLEBOUGH HIGH SCHOOL</t>
  </si>
  <si>
    <t>E J RUSSELL ELEMENTARY SCHOOL</t>
  </si>
  <si>
    <t>CRISPELL MIDDLE SCHOOL</t>
  </si>
  <si>
    <t>PINE BUSH SENIOR HIGH SCHOOL</t>
  </si>
  <si>
    <t>CIRCLEVILLE ELEMENTARY SCHOOL</t>
  </si>
  <si>
    <t>CIRCLEVILLE MIDDLE SCHOOL</t>
  </si>
  <si>
    <t>PAKANASINK ELEMENTARY SCHOOL</t>
  </si>
  <si>
    <t>SEYMOUR SMITH INTERMEDIATE LRN CTR</t>
  </si>
  <si>
    <t>STISSING MOUNTAIN HIGH SCHOOL</t>
  </si>
  <si>
    <t>COLD SPRING EARLY LEARNING CTR</t>
  </si>
  <si>
    <t>STISSING MOUNTAIN MIDDLE SCHOOL</t>
  </si>
  <si>
    <t>PINE VALLEY CSD (SOUTH DAYTON)</t>
  </si>
  <si>
    <t>PINE VALLEY ELEMENTARY SCHOOL</t>
  </si>
  <si>
    <t>PINE VALLEY CENTRAL JR-SR HIGH SCH</t>
  </si>
  <si>
    <t>JEFFERSON ROAD SCHOOL</t>
  </si>
  <si>
    <t>PITTSFORD SUTHERLAND HIGH SCHOOL</t>
  </si>
  <si>
    <t>BARKER ROAD MIDDLE SCHOOL</t>
  </si>
  <si>
    <t>THORNELL ROAD SCHOOL</t>
  </si>
  <si>
    <t>PITTSFORD-MENDON HIGH SCHOOL</t>
  </si>
  <si>
    <t>CALKINS ROAD MIDDLE SCHOOL</t>
  </si>
  <si>
    <t>ALLEN CREEK SCHOOL</t>
  </si>
  <si>
    <t>PARK ROAD SCHOOL</t>
  </si>
  <si>
    <t>MENDON CENTER ELEMENTARY SCHOOL</t>
  </si>
  <si>
    <t>PLAINEDGE SENIOR HIGH SCHOOL</t>
  </si>
  <si>
    <t>PLAINEDGE MIDDLE SCHOOL</t>
  </si>
  <si>
    <t>EASTPLAIN SCHOOL</t>
  </si>
  <si>
    <t>JOHN H WEST SCHOOL</t>
  </si>
  <si>
    <t>CHARLES E SCHWARTING SCHOOL</t>
  </si>
  <si>
    <t>PLAINVIEW-OLD BETHPAGE CSD</t>
  </si>
  <si>
    <t>PLAINVIEW-OLD BETHPAGE/JFK HS</t>
  </si>
  <si>
    <t>PLAINVIEW-OLD BETHPAGE MIDDLE SCH</t>
  </si>
  <si>
    <t>PASADENA ELEMENTARY SCHOOL</t>
  </si>
  <si>
    <t>H B MATTLIN MIDDLE SCHOOL</t>
  </si>
  <si>
    <t>OLD BETHPAGE SCHOOL</t>
  </si>
  <si>
    <t>STRATFORD ROAD SCHOOL</t>
  </si>
  <si>
    <t>PLAINVIEW-OLD BETHPAGE KNDG CTR</t>
  </si>
  <si>
    <t>BAILEY AVENUE SCHOOL</t>
  </si>
  <si>
    <t>ARTHUR P MOMOT ELEMENTARY SCHOOL</t>
  </si>
  <si>
    <t>OAK STREET SCHOOL</t>
  </si>
  <si>
    <t>STAFFORD MIDDLE SCHOOL</t>
  </si>
  <si>
    <t>PLATTSBURGH SENIOR HIGH SCHOOL</t>
  </si>
  <si>
    <t>PLEASANTVILLE HIGH SCHOOL</t>
  </si>
  <si>
    <t>BEDFORD ROAD SCHOOL</t>
  </si>
  <si>
    <t>PLEASANTVILLE MIDDLE SCHOOL</t>
  </si>
  <si>
    <t>POCANTICO HILLS CENTRAL SCHOOL</t>
  </si>
  <si>
    <t>POLAND JUNIOR-SENIOR HIGH SCHOOL</t>
  </si>
  <si>
    <t>POLAND ELEMENTARY SCHOOL</t>
  </si>
  <si>
    <t>A A GATES ELEMENTARY SCHOOL</t>
  </si>
  <si>
    <t>PORT BYRON SENIOR HIGH SCHOOL</t>
  </si>
  <si>
    <t>JOHN F KENNEDY MAGNET SCHOOL</t>
  </si>
  <si>
    <t>KING STREET SCHOOL</t>
  </si>
  <si>
    <t>THOMAS A EDISON SCHOOL</t>
  </si>
  <si>
    <t>PORT CHESTER SENIOR HIGH SCHOOL</t>
  </si>
  <si>
    <t>PORT CHESTER MIDDLE SCHOOL</t>
  </si>
  <si>
    <t>PORT JEFFERSON MIDDLE SCHOOL</t>
  </si>
  <si>
    <t>EARL L VANDERMEULEN HIGH SCHOOL</t>
  </si>
  <si>
    <t>EDNA LOUISE SPEAR ELEMENTARY SCHOOL</t>
  </si>
  <si>
    <t>ANNA S KUHL ELEMENTARY SCHOOL</t>
  </si>
  <si>
    <t>N A HAMILTON BICENTENIAL SCHOOL</t>
  </si>
  <si>
    <t>PORT JERVIS MIDDLE SCHOOL</t>
  </si>
  <si>
    <t>PORT JERVIS SENIOR HIGH SCHOOL</t>
  </si>
  <si>
    <t>SOUTH SALEM ELEMENTARY SCHOOL</t>
  </si>
  <si>
    <t>PAUL D SCHREIBER SENIO HIGH SCHOOL</t>
  </si>
  <si>
    <t>GUGGENHEIM ELEMENTARY SCHOOL</t>
  </si>
  <si>
    <t>MANORHAVEN ELEMENTARY SCHOOL</t>
  </si>
  <si>
    <t>JOHN J DALY ELEMENTARY SCHOOL</t>
  </si>
  <si>
    <t>JOHN PHILIP SOUSA ELEMENTARY SCHOOL</t>
  </si>
  <si>
    <t>CARRIE PALMER WEBER MIDDLE SCHOOL</t>
  </si>
  <si>
    <t>PORTVILLE ELEMENTARY SCHOOL</t>
  </si>
  <si>
    <t>PORTVILLE JUNIOR-SENIOR HIGH SCHOOL</t>
  </si>
  <si>
    <t>LAWRENCE AVENUE ELEMENTARY SCHOOL</t>
  </si>
  <si>
    <t>POTSDAM SENIOR HIGH SCHOOL</t>
  </si>
  <si>
    <t>A A KINGSTON MIDDLE SCHOOL</t>
  </si>
  <si>
    <t>WARRING MAGNET ACAD OF SCI &amp; TECH</t>
  </si>
  <si>
    <t>GOV GEORGE CLINTON SCHOOL</t>
  </si>
  <si>
    <t>G W KRIEGER SCHOOL</t>
  </si>
  <si>
    <t>MORSE YOUNG MAGNET SCHOOL</t>
  </si>
  <si>
    <t>POUGHKEEPSIE HIGH SCHOOL</t>
  </si>
  <si>
    <t>POUGHKEEPSIE MIDDLE SCHOOL</t>
  </si>
  <si>
    <t>COLUMBUS SCHOOL</t>
  </si>
  <si>
    <t>PRATTSBURGH CENTRAL SCHOOL</t>
  </si>
  <si>
    <t>PULASKI HIGH SCHOOL</t>
  </si>
  <si>
    <t>PULASKI ELEMENTARY SCHOOL</t>
  </si>
  <si>
    <t>PULASKI MIDDLE SCHOOL</t>
  </si>
  <si>
    <t>PUTNAM CENTRAL SCHOOL</t>
  </si>
  <si>
    <t>PUTNAM VALLEY HIGH SCHOOL</t>
  </si>
  <si>
    <t>PUTNAM VALLEY MIDDLE SCHOOL</t>
  </si>
  <si>
    <t>PUTNAM VALLEY ELEMENTARY SCHOOL</t>
  </si>
  <si>
    <t>QUEENSBURY ELEMENTARY SCHOOL</t>
  </si>
  <si>
    <t>QUEENSBURY SENIOR HIGH SCHOOL</t>
  </si>
  <si>
    <t>QUEENSBURY MIDDLE SCHOOL</t>
  </si>
  <si>
    <t>WILLIAM H BARTON INTERMEDIATE SCH</t>
  </si>
  <si>
    <t>QUOGUE ELEMENTARY SCHOOL</t>
  </si>
  <si>
    <t>SUFFERN SENIOR HIGH SCHOOL</t>
  </si>
  <si>
    <t>CHERRY LANE ELEMENTARY SCHOOL</t>
  </si>
  <si>
    <t>RICHARD P CONNOR ELEMENTARY SCHOOL</t>
  </si>
  <si>
    <t>SLOATSBURG ELEMENTARY SCHOOL</t>
  </si>
  <si>
    <t>MONTEBELLO ROAD SCHOOL</t>
  </si>
  <si>
    <t>SUFFERN MIDDLE SCHOOL</t>
  </si>
  <si>
    <t>VIOLA ELEMENTARY SCHOOL</t>
  </si>
  <si>
    <t>RANDOLPH ACAD UFSD</t>
  </si>
  <si>
    <t>RANDOLPH ACADEMY</t>
  </si>
  <si>
    <t>RANDOLPH ACADEMY-HOPEVALE CAMPUS</t>
  </si>
  <si>
    <t>RANDOLPH SENIOR HIGH SCHOOL</t>
  </si>
  <si>
    <t>G N CHAPMAN ELEMENTARY SCHOOL</t>
  </si>
  <si>
    <t>RAVENA-COEYMANS-SELKIRK CSD</t>
  </si>
  <si>
    <t>RAVENA-COEYMANS-SELKIRK SR HS</t>
  </si>
  <si>
    <t>ALBERTUS W BECKER SCHOOL</t>
  </si>
  <si>
    <t>PIETER B COEYMANS SCHOOL</t>
  </si>
  <si>
    <t>RAVENA-COEYMANS-SELKIRK MID SCH</t>
  </si>
  <si>
    <t>MARGARET W CUYLER ELEMENTARY SCHOOL</t>
  </si>
  <si>
    <t>RED CREEK HIGH SCHOOL</t>
  </si>
  <si>
    <t>RED CREEK MIDDLE SCHOOL</t>
  </si>
  <si>
    <t>RED HOOK SENIOR HIGH SCHOOL</t>
  </si>
  <si>
    <t>LINDEN AVENUE MIDDLE SCHOOL</t>
  </si>
  <si>
    <t>MILL ROAD-INTERMEDIATE GRADES</t>
  </si>
  <si>
    <t>MILL ROAD-PRIMARY GRADES</t>
  </si>
  <si>
    <t>REMSEN ELEMENTARY SCHOOL</t>
  </si>
  <si>
    <t>REMSEN JUNIOR-SENIOR HIGH SCHOOL</t>
  </si>
  <si>
    <t>REMSENBURG-SPEONK ELEMENTARY SCH</t>
  </si>
  <si>
    <t>310400860968</t>
  </si>
  <si>
    <t>RENAISSANCE CHARTER HS-INNOVATION</t>
  </si>
  <si>
    <t>RENAISSANCE CHARTER SCHOOL (THE)</t>
  </si>
  <si>
    <t>VAN RENSSELAER ELEMENTARY SCHOOL</t>
  </si>
  <si>
    <t>RENSSELAER JUNIOR/SENIOR HIGH</t>
  </si>
  <si>
    <t>RHINEBECK SENIOR HIGH SCHOOL</t>
  </si>
  <si>
    <t>CHANCELLOR LIVINGSTON ELEMENTARY SCH</t>
  </si>
  <si>
    <t>BULKELEY MIDDLE SCHOOL</t>
  </si>
  <si>
    <t>RICHFIELD SPRINGS CENTRAL SCHOOL</t>
  </si>
  <si>
    <t>RIPLEY CENTRAL SCHOOL</t>
  </si>
  <si>
    <t>RIVERHEAD CHARTER SCHOOL</t>
  </si>
  <si>
    <t>ROANOKE AVENUE SCHOOL</t>
  </si>
  <si>
    <t>AQUEBOGUE ELEMENTARY SCHOOL</t>
  </si>
  <si>
    <t>PHILLIPS AVENUE SCHOOL</t>
  </si>
  <si>
    <t>RIVERHEAD MIDDLE SCHOOL</t>
  </si>
  <si>
    <t>RILEY AVENUE SCHOOL</t>
  </si>
  <si>
    <t>RIVERHEAD SENIOR HIGH SCHOOL</t>
  </si>
  <si>
    <t>PULASKI STREET ELEMENTARY SCHOOL</t>
  </si>
  <si>
    <t>RIVERTON STREET CHARTER SCHOOL</t>
  </si>
  <si>
    <t>ROCHDALE EARLY ADVANTAGE CHARTER SCH</t>
  </si>
  <si>
    <t>ROCHESTER ACADEMY CHARTER SCHOOL</t>
  </si>
  <si>
    <t>SCHOOL 1-MARTIN B ANDERSON</t>
  </si>
  <si>
    <t>SCHOOL 2-CLARA BARTON</t>
  </si>
  <si>
    <t>SCHOOL 3-NATHANIEL ROCHESTER</t>
  </si>
  <si>
    <t>SCHOOL 4-GEORGE MATHER FORBES</t>
  </si>
  <si>
    <t>SCHOOL 5-JOHN WILLIAMS</t>
  </si>
  <si>
    <t>SCHOOL 7-VIRGIL GRISSOM</t>
  </si>
  <si>
    <t>SCHOOL 8-ROBERTO CLEMENTE</t>
  </si>
  <si>
    <t>SCHOOL 9-DR MARTIN LUTHER KING JR</t>
  </si>
  <si>
    <t>DR WALTER COOPER ACADEMY</t>
  </si>
  <si>
    <t>SCHOOL 12-JAMES P B DUFFY</t>
  </si>
  <si>
    <t>SCHOOL 15-CHILDREN'S SCHOOL OF ROCHE</t>
  </si>
  <si>
    <t>SCHOOL 16-JOHN WALTON SPENCER</t>
  </si>
  <si>
    <t>SCHOOL 17-ENRICO FERMI</t>
  </si>
  <si>
    <t>SCHOOL 19-DR CHARLES T LUNSFORD</t>
  </si>
  <si>
    <t>SCHOOL 20-HENRY LOMB SCHOOL</t>
  </si>
  <si>
    <t>SCHOOL 22-LINCOLN SCHOOL</t>
  </si>
  <si>
    <t>SCHOOL 23-FRANCIS PARKER</t>
  </si>
  <si>
    <t>SCHOOL 25-NATHANIEL HAWTHORNE</t>
  </si>
  <si>
    <t>SCHOOL 28-HENRY HUDSON</t>
  </si>
  <si>
    <t>SCHOOL 29-ADLAI E STEVENSON</t>
  </si>
  <si>
    <t>SCHOOL 33-AUDUBON</t>
  </si>
  <si>
    <t>SCHOOL 34-DR LOUIS A CERULLI</t>
  </si>
  <si>
    <t>SCHOOL 35-PINNACLE</t>
  </si>
  <si>
    <t>SCHOOL 36-HENRY W LONGFELLOW</t>
  </si>
  <si>
    <t>SCHOOL 39-ANDREW J TOWNSON</t>
  </si>
  <si>
    <t>SCHOOL 41-KODAK PARK</t>
  </si>
  <si>
    <t>SCHOOL 42-ABELARD REYNOLDS</t>
  </si>
  <si>
    <t>SCHOOL 43-THEODORE ROOSEVELT</t>
  </si>
  <si>
    <t>SCHOOL 44-LINCOLN PARK</t>
  </si>
  <si>
    <t>SCHOOL 45-MARY MCLEOD BETHUNE</t>
  </si>
  <si>
    <t>SCHOOL 46-CHARLES CARROLL</t>
  </si>
  <si>
    <t>SCHOOL 50-HELEN BARRETT MONTGOMERY</t>
  </si>
  <si>
    <t>SCHOOL 52-FRANK FOWLER DOW</t>
  </si>
  <si>
    <t>SCHOOL 53 MONTESSORI ACADEMY</t>
  </si>
  <si>
    <t>SCHOOL 54-FLOWER CITY COMM SCHOOL</t>
  </si>
  <si>
    <t>SCHOOL 57-EARLY CHLDHD SCHOOL</t>
  </si>
  <si>
    <t>SCHOOL 58-WORLD OF INQUIRY SCHOOL</t>
  </si>
  <si>
    <t>CHARLOTTE HIGH SCHOOL</t>
  </si>
  <si>
    <t>JOHN MARSHALL HIGH SCHOOL</t>
  </si>
  <si>
    <t>JAMES MONROE HIGH SCHOOL</t>
  </si>
  <si>
    <t>JOSEPH C WILSON MAGNET HIGH SCH</t>
  </si>
  <si>
    <t>JOSEPH C WILSON FOUNDATION ACADEMY</t>
  </si>
  <si>
    <t>SCHOOL WITHOUT WALLS</t>
  </si>
  <si>
    <t>NORTHEAST COLLEGE PREP HIGH SCHOOL</t>
  </si>
  <si>
    <t>SCHOOL OF THE ARTS</t>
  </si>
  <si>
    <t>DR FREDDIE THOMAS HIGH SCHOOL</t>
  </si>
  <si>
    <t>NORTHWEST COLLEGE PREP HIGH SCHOOL</t>
  </si>
  <si>
    <t>ROBERT BROWN SCHOOL-CONSTRUC/DESIGN</t>
  </si>
  <si>
    <t>ROCHESTER STEM HIGH SCHOOL</t>
  </si>
  <si>
    <t>VANGUARD COLLEGIATE HIGH SCHOOL</t>
  </si>
  <si>
    <t>INTEGRATED ARTS AND TECH HIGH SCHOOL</t>
  </si>
  <si>
    <t>ROCHESTER EARLY COLLEGE INTERNA HS</t>
  </si>
  <si>
    <t>LEADERSHIP ACADEMY FOR YOUNG MEN (TH</t>
  </si>
  <si>
    <t>SOUTH SIDE HIGH SCHOOL</t>
  </si>
  <si>
    <t>SOUTH SIDE MIDDLE SCHOOL</t>
  </si>
  <si>
    <t>WATSON SCHOOL</t>
  </si>
  <si>
    <t>HEWITT SCHOOL</t>
  </si>
  <si>
    <t>WILLIAM S COVERT SCHOOL</t>
  </si>
  <si>
    <t>WILSON SCHOOL</t>
  </si>
  <si>
    <t>JOSEPH A EDGAR INTERMEDIATE SCH</t>
  </si>
  <si>
    <t>ROCKY POINT HIGH SCHOOL</t>
  </si>
  <si>
    <t>FRANK J CARASITI ELEMENTARY SCHOOL</t>
  </si>
  <si>
    <t>ROCKY POINT MIDDLE SCHOOL</t>
  </si>
  <si>
    <t>GANSEVOORT ELEMENTARY SCHOOL</t>
  </si>
  <si>
    <t>BELLAMY ELEMENTARY SCHOOL</t>
  </si>
  <si>
    <t>LYNDON H STROUGH MIDDLE SCHOOL</t>
  </si>
  <si>
    <t>RIDGE MILLS ELEMENTARY SCHOOL</t>
  </si>
  <si>
    <t>STOKES ELEMENTARY SCHOOL</t>
  </si>
  <si>
    <t>JOHN E JOY ELEMENTARY SCHOOL</t>
  </si>
  <si>
    <t>ROME FREE ACADEMY</t>
  </si>
  <si>
    <t>LOUIS V DENTI ELEMENTARY SCHOOL</t>
  </si>
  <si>
    <t>GEORGE R STALEY UPPER ELEM SCHOOL</t>
  </si>
  <si>
    <t>ROMULUS CENTRAL SCHOOL</t>
  </si>
  <si>
    <t>RONDOUT VALLEY HIGH SCHOOL</t>
  </si>
  <si>
    <t>MARBLETOWN ELEMENTARY SCHOOL</t>
  </si>
  <si>
    <t>KERHONKSON ELEMENTARY SCHOOL</t>
  </si>
  <si>
    <t>ROOSEVELT CHILDREN'S ACAD CHARTER SC</t>
  </si>
  <si>
    <t>ULYSSES BYAS ELEMENTARY SCHOOL</t>
  </si>
  <si>
    <t>ROSCOE CENTRAL SCHOOL</t>
  </si>
  <si>
    <t>HARBOR HILL SCHOOL</t>
  </si>
  <si>
    <t>ROSLYN MIDDLE SCHOOL</t>
  </si>
  <si>
    <t>EAST HILLS ELEMENTARY SCHOOL</t>
  </si>
  <si>
    <t>ROSLYN HTS ELEMENTARY SCHOOL</t>
  </si>
  <si>
    <t>ROSLYN HIGH SCHOOL</t>
  </si>
  <si>
    <t>HERMAN L BRADT ELEMENTARY SCHOOL</t>
  </si>
  <si>
    <t>DRAPER MIDDLE SCHOOL</t>
  </si>
  <si>
    <t>MOHONASEN SENIOR HIGH SCHOOL</t>
  </si>
  <si>
    <t>PINEWOOD ELEMENTARY SCHOOL</t>
  </si>
  <si>
    <t>ROXBURY CENTRAL SCHOOL</t>
  </si>
  <si>
    <t>ROYALTON-HARTLAND ELEMENTARY SCHOOL</t>
  </si>
  <si>
    <t>ROYALTON-HARTLAND HIGH SCHOOL</t>
  </si>
  <si>
    <t>ROYALTON-HARTLAND MIDDLE SCHOOL</t>
  </si>
  <si>
    <t>HENRY V BURGER MIDDLE SCHOOL</t>
  </si>
  <si>
    <t>ETHEL K FYLE ELEMENTARY SCHOOL</t>
  </si>
  <si>
    <t>MONICA B LEARY ELEMENTARY SCHOOL</t>
  </si>
  <si>
    <t>DAVID B CRANE ELEMENTARY SCHOOL</t>
  </si>
  <si>
    <t>FLOYD S WINSLOW ELEMENTARY SCHOOL</t>
  </si>
  <si>
    <t>NINTH GRADE ACADEMY</t>
  </si>
  <si>
    <t>EMMA E SHERMAN ELEMENTARY SCHOOL</t>
  </si>
  <si>
    <t>RUSH-HENRIETTA SENIOR HIGH SCHOOL</t>
  </si>
  <si>
    <t>CHARLES H ROTH MIDDLE SCHOOL</t>
  </si>
  <si>
    <t>MIDLAND SCHOOL</t>
  </si>
  <si>
    <t>MILTON SCHOOL</t>
  </si>
  <si>
    <t>OSBORN SCHOOL</t>
  </si>
  <si>
    <t>RYE HIGH SCHOOL</t>
  </si>
  <si>
    <t>RYE MIDDLE SCHOOL</t>
  </si>
  <si>
    <t>RYE NECK SENIOR HIGH SCHOOL</t>
  </si>
  <si>
    <t>F E BELLOWS ELEMENTARY SCHOOL</t>
  </si>
  <si>
    <t>RYE NECK MIDDLE SCHOOL</t>
  </si>
  <si>
    <t>DANIEL WARREN ELEMENTARY SCHOOL</t>
  </si>
  <si>
    <t>SACHEM HIGH SCHOOL NORTH</t>
  </si>
  <si>
    <t>GATELOT AVENUE SCHOOL</t>
  </si>
  <si>
    <t>GRUNDY AVENUE SCHOOL</t>
  </si>
  <si>
    <t>HIAWATHA SCHOOL</t>
  </si>
  <si>
    <t>LYNWOOD AVENUE SCHOOL</t>
  </si>
  <si>
    <t>NOKOMIS SCHOOL</t>
  </si>
  <si>
    <t>WAVERLY AVENUE SCHOOL</t>
  </si>
  <si>
    <t>SAGAMORE MIDDLE SCHOOL</t>
  </si>
  <si>
    <t>SENECA MIDDLE SCHOOL</t>
  </si>
  <si>
    <t>WENONAH SCHOOL</t>
  </si>
  <si>
    <t>CAYUGA SCHOOL</t>
  </si>
  <si>
    <t>MERRIMAC SCHOOL</t>
  </si>
  <si>
    <t>CHIPPEWA ELEMENTARY SCHOOL</t>
  </si>
  <si>
    <t>SACHEM HIGH SCHOOL EAST</t>
  </si>
  <si>
    <t>SEQUOYA MIDDLE SCHOOL</t>
  </si>
  <si>
    <t>SAMOSET MIDDLE SCHOOL</t>
  </si>
  <si>
    <t>SACKETS HARBOR CENTRAL SCHOOL</t>
  </si>
  <si>
    <t>SAG HARBOR ELEMENTARY SCHOOL</t>
  </si>
  <si>
    <t>PIERSON MIDDLE/HIGH SCHOOL</t>
  </si>
  <si>
    <t>SAGAPONACK SCHOOL</t>
  </si>
  <si>
    <t>SALAMANCA JUNIOR/SENIOR HIGH SCHOOL</t>
  </si>
  <si>
    <t>PROSPECT ELEMENTARY SCHOOL</t>
  </si>
  <si>
    <t>SENECA ELEMENTARY SCHOOL</t>
  </si>
  <si>
    <t>SALEM HIGH SCHOOL</t>
  </si>
  <si>
    <t>SALEM ELEMENTARY SCHOOL</t>
  </si>
  <si>
    <t>ST REGIS MOHAWK SCHOOL</t>
  </si>
  <si>
    <t>SALMON RIVER ELEMENTARY SCHOOL</t>
  </si>
  <si>
    <t>SALMON RIVER MIDDLE SCHOOL</t>
  </si>
  <si>
    <t>SANDY CREEK HIGH SCHOOL</t>
  </si>
  <si>
    <t>SANDY CREEK ELEMENTARY SCHOOL</t>
  </si>
  <si>
    <t>SANDY CREEK MIDDLE SCHOOL</t>
  </si>
  <si>
    <t>MORRISONVILLE ELEMENTARY SCHOOL</t>
  </si>
  <si>
    <t>SARANAC ELEMENTARY SCHOOL</t>
  </si>
  <si>
    <t>SARANAC HIGH SCHOOL</t>
  </si>
  <si>
    <t>SARANAC MIDDLE SCHOOL</t>
  </si>
  <si>
    <t>PETROVA ELEMENTARY SCHOOL</t>
  </si>
  <si>
    <t>SARANAC LAKE SENIOR HIGH SCHOOL</t>
  </si>
  <si>
    <t>SARANAC LAKE MIDDLE SCHOOL</t>
  </si>
  <si>
    <t>BLOOMINGDALE SCHOOL</t>
  </si>
  <si>
    <t>SARATOGA SPRINGS CITY SD</t>
  </si>
  <si>
    <t>GREENFIELD ELEMENTARY SCHOOL</t>
  </si>
  <si>
    <t>SARATOGA SPRINGS HIGH SCHOOL</t>
  </si>
  <si>
    <t>MAPLE AVENUE MIDDLE SCHOOL</t>
  </si>
  <si>
    <t>DOROTHY NOLAN ELEMENTARY SCHOOL</t>
  </si>
  <si>
    <t>CAROLINE STREET ELEMENTARY SCHOOL</t>
  </si>
  <si>
    <t>DIV STREET ELEMENTARY SCHOOL</t>
  </si>
  <si>
    <t>LAKE AVENUE ELEMENTARY SCHOOL</t>
  </si>
  <si>
    <t>GEYSER ROAD ELEMENTARY SCHOOL</t>
  </si>
  <si>
    <t>RICCARDI ELEMENTARY SCHOOL</t>
  </si>
  <si>
    <t>MORSE SCHOOL</t>
  </si>
  <si>
    <t>CAHILL SCHOOL</t>
  </si>
  <si>
    <t>MT MARION ELEMENTARY SCHOOL</t>
  </si>
  <si>
    <t>SAUGERTIES JUNIOR HIGH SCHOOL</t>
  </si>
  <si>
    <t>SAUGERTIES SENIOR HIGH SCHOOL</t>
  </si>
  <si>
    <t>SAUQUOIT VALLEY ELEMENTARY SCHOOL</t>
  </si>
  <si>
    <t>SAUQUOIT VALLEY HIGH SCHOOL</t>
  </si>
  <si>
    <t>SAUQUOIT VALLEY MIDDLE SCHOOL</t>
  </si>
  <si>
    <t>CHERRY AVENUE ELEMENTARY SCHOOL</t>
  </si>
  <si>
    <t>SAYVILLE HIGH SCHOOL</t>
  </si>
  <si>
    <t>SUNRISE DRIVE ELEMENTARY SCHOOL</t>
  </si>
  <si>
    <t>SAYVILLE MIDDLE SCHOOL</t>
  </si>
  <si>
    <t>LINCOLN AVENUE ELEMENTARY SCHOOL</t>
  </si>
  <si>
    <t>HEATHCOTE SCHOOL</t>
  </si>
  <si>
    <t>SCARSDALE MIDDLE SCHOOL</t>
  </si>
  <si>
    <t>EDGEWOOD SCHOOL</t>
  </si>
  <si>
    <t>FOX MEADOW SCHOOL</t>
  </si>
  <si>
    <t>GREENACRES SCHOOL</t>
  </si>
  <si>
    <t>QUAKER RIDGE SCHOOL</t>
  </si>
  <si>
    <t>SCARSDALE SENIOR HIGH SCHOOL</t>
  </si>
  <si>
    <t>SCHALMONT MIDDLE SCHOOL</t>
  </si>
  <si>
    <t>SCHALMONT HIGH SCHOOL</t>
  </si>
  <si>
    <t>ELMER AVENUE SCHOOL</t>
  </si>
  <si>
    <t>FULTON EARLY CHILDHOOD CENTER</t>
  </si>
  <si>
    <t>MARTIN LUTHER KING SCHOOL</t>
  </si>
  <si>
    <t>HOWE EARLY CHILDHOOD ED CTR</t>
  </si>
  <si>
    <t>PAIGE SCHOOL</t>
  </si>
  <si>
    <t>PLEASANT VALLEY SCHOOL</t>
  </si>
  <si>
    <t>YATES SCHOOL</t>
  </si>
  <si>
    <t>JESSIE T ZOLLER SCHOOL</t>
  </si>
  <si>
    <t>MONT PLEASANT MIDDLE SCHOOL</t>
  </si>
  <si>
    <t>SCHENECTADY HIGH SCHOOL</t>
  </si>
  <si>
    <t>VAN CORLAER SCHOOL</t>
  </si>
  <si>
    <t>WOODLAWN SCHOOL</t>
  </si>
  <si>
    <t>WILLIAM C KEANE ELEMENTARY SCHOOL</t>
  </si>
  <si>
    <t>FRANKLIN D ROOSEVELT ELEMENTARY SCH</t>
  </si>
  <si>
    <t>KATHERINE BURR BLODGETT EARLY CHILD</t>
  </si>
  <si>
    <t>CENTRAL PARK INTERNATIONAL MAGNET</t>
  </si>
  <si>
    <t>SCHENEVUS CENTRAL SCHOOL</t>
  </si>
  <si>
    <t>MAPLE HILL HIGH SCHOOL</t>
  </si>
  <si>
    <t>CASTLETON ELEMENTARY SCHOOL</t>
  </si>
  <si>
    <t>MAPLE HILL MIDDLE SCHOOL</t>
  </si>
  <si>
    <t>SCHOHARIE ELEMENTARY SCHOOL</t>
  </si>
  <si>
    <t>SCHOHARIE HIGH SCHOOL</t>
  </si>
  <si>
    <t>SCHROON LAKE CENTRAL SCHOOL</t>
  </si>
  <si>
    <t>SCHUYLERVILLE HIGH SCHOOL</t>
  </si>
  <si>
    <t>SCHUYLERVILLE ELEMENTARY SCHOOL</t>
  </si>
  <si>
    <t>SCIO CENTRAL SCHOOL</t>
  </si>
  <si>
    <t>GLEN-WORDEN ELEMENTARY SCHOOL</t>
  </si>
  <si>
    <t>GLENDAAL SCHOOL</t>
  </si>
  <si>
    <t>SACANDAGA SCHOOL</t>
  </si>
  <si>
    <t>SCOTIA-GLENVILLE SENIOR HIGH SCHOOL</t>
  </si>
  <si>
    <t>SCOTIA-GLENVILLE MIDDLE SCHOOL</t>
  </si>
  <si>
    <t>SEAFORD SENIOR HIGH SCHOOL</t>
  </si>
  <si>
    <t>SEAFORD HARBOR SCHOOL</t>
  </si>
  <si>
    <t>SEAFORD MANOR SCHOOL</t>
  </si>
  <si>
    <t>SEAFORD MIDDLE SCHOOL</t>
  </si>
  <si>
    <t>FRANK M KNIGHT ELEMENTARY SCHOOL</t>
  </si>
  <si>
    <t>MYNDERSE ACADEMY</t>
  </si>
  <si>
    <t>ELIZABETH CADY STANTON ELEM SCH</t>
  </si>
  <si>
    <t>SENECA FALLS MIDDLE SCHOOL</t>
  </si>
  <si>
    <t>SEWANHAKA CENTRAL HS DISTRICT</t>
  </si>
  <si>
    <t>ELMONT MEMORIAL HIGH SCHOOL</t>
  </si>
  <si>
    <t>FLORAL PARK MEMORIAL HIGH SCHOOL</t>
  </si>
  <si>
    <t>H FRANK CAREY HIGH SCHOOL</t>
  </si>
  <si>
    <t>NEW HYDE PARK MEMORIAL HIGH SCHOOL</t>
  </si>
  <si>
    <t>SEWANHAKA HIGH SCHOOL</t>
  </si>
  <si>
    <t>SHARON SPRINGS CENTRAL SCHOOL</t>
  </si>
  <si>
    <t>SHELTER ISLAND SCHOOL</t>
  </si>
  <si>
    <t>SHENENDEHOWA HIGH SCHOOL</t>
  </si>
  <si>
    <t>TESAGO ELEMENTARY SCHOOL</t>
  </si>
  <si>
    <t>SKANO ELEMENTARY SCHOOL</t>
  </si>
  <si>
    <t>ARONGEN ELEMENTARY SCHOOL</t>
  </si>
  <si>
    <t>OKTE ELEMENTARY SCHOOL</t>
  </si>
  <si>
    <t>ORENDA ELEMENTARY SCHOOL</t>
  </si>
  <si>
    <t>KARIGON ELEMENTARY SCHOOL</t>
  </si>
  <si>
    <t>KODA MIDDLE SCHOOL</t>
  </si>
  <si>
    <t>GOWANA MIDDLE SCHOOL</t>
  </si>
  <si>
    <t>CHANGO ELEMENTARY SCHOOL</t>
  </si>
  <si>
    <t>ACADIA MIDDLE SCHOOL</t>
  </si>
  <si>
    <t>SHATEKON ELEMENTARY SCHOOL</t>
  </si>
  <si>
    <t>SHERBURNE-EARLVILLE ELEMENTARY SCH</t>
  </si>
  <si>
    <t>SHERBURNE-EARLVILLE MIDDLE SCHOOL</t>
  </si>
  <si>
    <t>SHERBURNE-EARLVILLE SENIOR HIGH SCH</t>
  </si>
  <si>
    <t>SHERMAN ELEMENTARY SCHOOL</t>
  </si>
  <si>
    <t>SHERMAN HIGH SCHOOL</t>
  </si>
  <si>
    <t>J D GEORGE ELEMENTARY SCHOOL</t>
  </si>
  <si>
    <t>E A MCALLISTER ELEMENTARY SCHOOL</t>
  </si>
  <si>
    <t>VERNON-VERONA-SHERRILL SR HIGH SCH</t>
  </si>
  <si>
    <t>W A WETTEL ELEMENTARY SCHOOL</t>
  </si>
  <si>
    <t>VERNON-VERONA-SHERRILL MIDDLE SCH</t>
  </si>
  <si>
    <t>SHOREHAM-WADING RIVER CSD</t>
  </si>
  <si>
    <t>MILLER AVENUE SCHOOL</t>
  </si>
  <si>
    <t>ALBERT G PRODELL MIDDLE SCHOOL</t>
  </si>
  <si>
    <t>BRIARCLIFF SCHOOL</t>
  </si>
  <si>
    <t>WADING RIVER SCHOOL</t>
  </si>
  <si>
    <t>SHOREHAM-WADING RIVER HIGH SCHOOL</t>
  </si>
  <si>
    <t>SIDNEY HIGH SCHOOL</t>
  </si>
  <si>
    <t>SILVER CREEK HIGH SCHOOL</t>
  </si>
  <si>
    <t>SILVER CREEK MIDDLE SCHOOL</t>
  </si>
  <si>
    <t>SILVER CREEK ELEMENTARY SCHOOL</t>
  </si>
  <si>
    <t>SISULU-WALKER CHARTER SCHOOL</t>
  </si>
  <si>
    <t>SKANEATELES SENIOR HIGH SCHOOL</t>
  </si>
  <si>
    <t>WATERMAN ELEMENTARY SCHOOL</t>
  </si>
  <si>
    <t>STATE STREET INTERMEDIATE SCHOOL</t>
  </si>
  <si>
    <t>SKANEATELES MIDDLE SCHOOL</t>
  </si>
  <si>
    <t>MILLS POND ELEMENTARY SCHOOL</t>
  </si>
  <si>
    <t>MT PLEASANT ELEMENTARY SCHOOL</t>
  </si>
  <si>
    <t>ACCOMPSETT ELEMENTARY SCHOOL</t>
  </si>
  <si>
    <t>SMITHTOWN HIGH SCHOOL-EAST</t>
  </si>
  <si>
    <t>ACCOMPSETT MIDDLE SCHOOL</t>
  </si>
  <si>
    <t>DOGWOOD ELEMENTARY SCHOOL</t>
  </si>
  <si>
    <t>ST JAMES ELEMENTARY SCHOOL</t>
  </si>
  <si>
    <t>SMITHTOWN ELEMENTARY SCHOOL</t>
  </si>
  <si>
    <t>BRANCH BROOK ELEMENTARY SCHOOL</t>
  </si>
  <si>
    <t>NESAQUAKE MIDDLE SCHOOL</t>
  </si>
  <si>
    <t>TACKAN ELEMENTARY SCHOOL</t>
  </si>
  <si>
    <t>SMITHTOWN HIGH SCHOOL-WEST</t>
  </si>
  <si>
    <t>GREAT HOLLOW MIDDLE SCHOOL</t>
  </si>
  <si>
    <t>SODUS HIGH SCHOOL</t>
  </si>
  <si>
    <t>SODUS ELEMENTARY SCHOOL</t>
  </si>
  <si>
    <t>SODUS MIDDLE SCHOOL</t>
  </si>
  <si>
    <t>SOLVAY ELEMENTARY SCHOOL</t>
  </si>
  <si>
    <t>SOLVAY HIGH SCHOOL</t>
  </si>
  <si>
    <t>SOLVAY MIDDLE SCHOOL</t>
  </si>
  <si>
    <t>SOMERS SENIOR HIGH SCHOOL</t>
  </si>
  <si>
    <t>PRIMROSE SCHOOL</t>
  </si>
  <si>
    <t>SOMERS INTERMEDIATE SCHOOL</t>
  </si>
  <si>
    <t>SOMERS MIDDLE SCHOOL</t>
  </si>
  <si>
    <t>SOUTH BRONX CHARTER SCHOOL</t>
  </si>
  <si>
    <t>SOUTH BRONX CLASSICAL CHARTER SCHOOL</t>
  </si>
  <si>
    <t>140600860817</t>
  </si>
  <si>
    <t>SOUTH BUFFALO CHARTER SCHOOL</t>
  </si>
  <si>
    <t>ROESSLEVILLE SCHOOL</t>
  </si>
  <si>
    <t>SADDLEWOOD ELEMENTARY SCHOOL</t>
  </si>
  <si>
    <t>SHAKER ROAD ELEMENTARY SCHOOL</t>
  </si>
  <si>
    <t>COLONIE CENTRAL HIGH SCHOOL</t>
  </si>
  <si>
    <t>VEEDER ELEMENTARY SCHOOL</t>
  </si>
  <si>
    <t>SAND CREEK MIDDLE SCHOOL</t>
  </si>
  <si>
    <t>LISHA KILL MIDDLE SCHOOL</t>
  </si>
  <si>
    <t>KREAMER STREET ELEMENTARY SCHOOL</t>
  </si>
  <si>
    <t>BROOKHAVEN ELEMENTARY SCHOOL</t>
  </si>
  <si>
    <t>BELLPORT MIDDLE SCHOOL</t>
  </si>
  <si>
    <t>FRANK P LONG INTERMEDIATE SCH</t>
  </si>
  <si>
    <t>BELLPORT SENIOR HIGH SCHOOL</t>
  </si>
  <si>
    <t>VERNE W CRITZ ELEMENTARY SCHOOL</t>
  </si>
  <si>
    <t>SOUTH GLENS FALLS SENIOR HIGH SCHOOL</t>
  </si>
  <si>
    <t>TANGLEWOOD ELEMENTARY SCHOOL</t>
  </si>
  <si>
    <t>OLIVER W WINCH MIDDLE SCHOOL</t>
  </si>
  <si>
    <t>MOREAU ELEMENTARY SCHOOL</t>
  </si>
  <si>
    <t>BALLARD ELEMENTARY SCHOOL</t>
  </si>
  <si>
    <t>OAKWOOD PRIMARY CENTER</t>
  </si>
  <si>
    <t>SILAS WOOD 6TH GRADE CENTER</t>
  </si>
  <si>
    <t>BIRCHWOOD INTERMEDIATE SCHOOL</t>
  </si>
  <si>
    <t>COUNTRYWOOD PRIMARY CENTER</t>
  </si>
  <si>
    <t>WALT WHITMAN HIGH SCHOOL</t>
  </si>
  <si>
    <t>MAPLEWOOD INTERMEDIATE SCHOOL</t>
  </si>
  <si>
    <t>HENRY L STIMSON MIDDLE SCHOOL</t>
  </si>
  <si>
    <t>SOUTH JEFFERSON HIGH SCHOOL</t>
  </si>
  <si>
    <t>MAYNARD P WILSON ELEMENTARY SCHOOL</t>
  </si>
  <si>
    <t>MANNSVILLE MANOR ELEMENTARY SCHOOL</t>
  </si>
  <si>
    <t>SOUTH KORTRIGHT CENTRAL SCHOOL</t>
  </si>
  <si>
    <t>SOUTH LEWIS HIGH SCHOOL</t>
  </si>
  <si>
    <t>GLENFIELD ELEMENTARY SCHOOL</t>
  </si>
  <si>
    <t>SOUTH LEWIS MIDDLE SCHOOL</t>
  </si>
  <si>
    <t>PORT LEYDEN ES</t>
  </si>
  <si>
    <t>SOUTH ORANGETOWN MIDDLE SCHOOL</t>
  </si>
  <si>
    <t>TAPPAN ZEE ES</t>
  </si>
  <si>
    <t>WILLIAM O SCHAEFER ELEMENTARY SCHOOL</t>
  </si>
  <si>
    <t>TAPPAN ZEE HIGH SCHOOL</t>
  </si>
  <si>
    <t>COTTAGE LANE ELEMENTARY SCHOOL</t>
  </si>
  <si>
    <t>SOUTH SENECA ELEMENTARY SCHOOL</t>
  </si>
  <si>
    <t>SOUTH SENECA HIGH SCHOOL</t>
  </si>
  <si>
    <t>SOUTHAMPTON ELEMENTARY SCHOOL</t>
  </si>
  <si>
    <t>SOUTHAMPTON INTERMEDIATE SCHOOL</t>
  </si>
  <si>
    <t>SOUTHAMPTON HIGH SCHOOL</t>
  </si>
  <si>
    <t>SOUTHERN CAYUGA 7-12 SECONDARY SCH</t>
  </si>
  <si>
    <t>EMILY HOWLAND ELEMENTARY SCHOOL</t>
  </si>
  <si>
    <t>SOUTHOLD JUNIOR-SENIOR HIGH SCHOOL</t>
  </si>
  <si>
    <t>SOUTHOLD ELEMENTARY SCHOOL</t>
  </si>
  <si>
    <t>SOUTHWESTERN CSD AT JAMESTOWN</t>
  </si>
  <si>
    <t>SOUTHWESTERN SENIOR HIGH SCHOOL</t>
  </si>
  <si>
    <t>SOUTHWESTERN MIDDLE SCHOOL</t>
  </si>
  <si>
    <t>SOUTHWESTERN ELEMENTARY SCHOOL</t>
  </si>
  <si>
    <t>HAGAN SCHOOL</t>
  </si>
  <si>
    <t>NASSAU SCHOOL</t>
  </si>
  <si>
    <t>ORVILLE A TODD MIDDLE SCHOOL</t>
  </si>
  <si>
    <t>SPACKENKILL HIGH SCHOOL</t>
  </si>
  <si>
    <t>SPENCERPORT HIGH SCHOOL</t>
  </si>
  <si>
    <t>WILLIAM C MUNN SCHOOL</t>
  </si>
  <si>
    <t>LEO BERNABI SCHOOL</t>
  </si>
  <si>
    <t>A M COSGROVE MIDDLE SCHOOL</t>
  </si>
  <si>
    <t>TERRY TAYLOR ELEMENTARY SCHOOL</t>
  </si>
  <si>
    <t>CANAL VIEW ELEMENTARY SCHOOL</t>
  </si>
  <si>
    <t>SPENCER-VAN ETTEN MIDDLE SCHOOL</t>
  </si>
  <si>
    <t>SPENCER-VAN ETTEN HIGH SCHOOL</t>
  </si>
  <si>
    <t>SPENCER-VAN ETTEN ELEMENTARY SCHOOL</t>
  </si>
  <si>
    <t>SPRINGS SCHOOL</t>
  </si>
  <si>
    <t>SPRINGVILLE-GRIFFITH INST CSD</t>
  </si>
  <si>
    <t>GRIFFITH INST HIGH SCHOOL</t>
  </si>
  <si>
    <t>COLDEN ELEMENTARY SCHOOL</t>
  </si>
  <si>
    <t>SPRINGVILLE ELEMENTARY SCHOOL</t>
  </si>
  <si>
    <t>GRIFFITH INST MIDDLE SCHOOL</t>
  </si>
  <si>
    <t>DAVID H ROBBINS ELEMENTARY SCHOOL</t>
  </si>
  <si>
    <t>ST JOHNSVILLE JUNIOR-SENIOR HIGH SCH</t>
  </si>
  <si>
    <t>ST REGIS FALLS CENTRAL SCHOOL</t>
  </si>
  <si>
    <t>STAMFORD CENTRAL SCHOOL</t>
  </si>
  <si>
    <t>STARPOINT MIDDLE SCHOOL</t>
  </si>
  <si>
    <t>STARPOINT HIGH SCHOOL</t>
  </si>
  <si>
    <t>REGAN INTERMEDIATE SCHOOL</t>
  </si>
  <si>
    <t>FRICANO PRIMARY SCHOOL</t>
  </si>
  <si>
    <t>STATEN ISLAND COMMUNITY CHARTER SCH</t>
  </si>
  <si>
    <t>STILLWATER ELEMENTARY SCHOOL</t>
  </si>
  <si>
    <t>STILLWATER MIDDLE SCHOOL HIGH SCHOOL</t>
  </si>
  <si>
    <t>STOCKBRIDGE VALLEY CENTRAL SCHOOL</t>
  </si>
  <si>
    <t>SULLIVAN WEST ELEMENTARY SCHOOL</t>
  </si>
  <si>
    <t>SULLIVAN WEST HIGH SCHOOL</t>
  </si>
  <si>
    <t>F P DONNELLY SCHOOL</t>
  </si>
  <si>
    <t>RICHARD T STANK MIDDLE SCHOOL</t>
  </si>
  <si>
    <t>SUSQUEHANNA VALLEY SENIOR HIGH SCH</t>
  </si>
  <si>
    <t>GLENDALE ELEMENTARY SCHOOL</t>
  </si>
  <si>
    <t>MAPLEMERE ELEMENTARY SCHOOL</t>
  </si>
  <si>
    <t>SWEET HOME MIDDLE SCHOOL</t>
  </si>
  <si>
    <t>SWEET HOME SENIOR HIGH SCHOOL</t>
  </si>
  <si>
    <t>WILLOW RIDGE ELEMENTARY SCHOOL</t>
  </si>
  <si>
    <t>HERITAGE HTS ELEMENTARY SCHOOL</t>
  </si>
  <si>
    <t>SOUTH WOODS MIDDLE SCHOOL</t>
  </si>
  <si>
    <t>WALT WHITMAN ELEMENTARY SCHOOL</t>
  </si>
  <si>
    <t>WILLITS ELEMENTARY SCHOOL</t>
  </si>
  <si>
    <t>BERRY HILL ELEMENTARY SCHOOL</t>
  </si>
  <si>
    <t>BAYLIS ELEMENTARY SCHOOL</t>
  </si>
  <si>
    <t>ROBBINS LANE ELEMENTARY SCHOOL</t>
  </si>
  <si>
    <t>SOUTH GROVE ELEMENTARY SCHOOL</t>
  </si>
  <si>
    <t>H B THOMPSON MIDDLE SCHOOL</t>
  </si>
  <si>
    <t>SYOSSET SENIOR HIGH SCHOOL</t>
  </si>
  <si>
    <t>SYRACUSE ACAD-SCI CHARTER SCH</t>
  </si>
  <si>
    <t>CLARY MIDDLE SCHOOL</t>
  </si>
  <si>
    <t>BELLEVUE ELEMENTARY SCHOOL</t>
  </si>
  <si>
    <t>VAN DUYN ELEMENTARY SCHOOL</t>
  </si>
  <si>
    <t>EDWARD SMITH K-8 SCHOOL</t>
  </si>
  <si>
    <t>ROBERTS K-8 SCHOOL</t>
  </si>
  <si>
    <t>MEACHEM ELEMENTARY SCHOOL</t>
  </si>
  <si>
    <t>LEMOYNE ELEMENTARY SCHOOL</t>
  </si>
  <si>
    <t>SALEM HYDE ELEMENTARY SCHOOL</t>
  </si>
  <si>
    <t>HUNTINGTON K-8 SCHOOL</t>
  </si>
  <si>
    <t>DR KING ELEMENTARY SCHOOL</t>
  </si>
  <si>
    <t>DANFORTH MIDDLE SCHOOL</t>
  </si>
  <si>
    <t>FRANKLIN ELEMENTARY SCHOOL</t>
  </si>
  <si>
    <t>FRAZER K-8 SCHOOL</t>
  </si>
  <si>
    <t>PORTER ELEMENTARY SCHOOL</t>
  </si>
  <si>
    <t>SEYMOUR DUAL LANGUAGE ACADEMY</t>
  </si>
  <si>
    <t>HURLBUT W SMITH K-8 SCHOOL</t>
  </si>
  <si>
    <t>CORCORAN HIGH SCHOOL</t>
  </si>
  <si>
    <t>GRANT MIDDLE SCHOOL</t>
  </si>
  <si>
    <t>NOTTINGHAM HIGH SCHOOL</t>
  </si>
  <si>
    <t>HENNINGER HIGH SCHOOL</t>
  </si>
  <si>
    <t>DELAWARE ACADEMY</t>
  </si>
  <si>
    <t>MCKINLEY-BRIGHTON ELEMENTARY</t>
  </si>
  <si>
    <t>WEBSTER ELEMENTARY SCHOOL</t>
  </si>
  <si>
    <t>INSTITUTE OF TECH AT SYRACUSE CENTRA</t>
  </si>
  <si>
    <t>LINCOLN MIDDLE SCHOOL</t>
  </si>
  <si>
    <t>FOWLER HIGH SCHOOL</t>
  </si>
  <si>
    <t>DR WEEKS ELEMENTARY SCHOOL</t>
  </si>
  <si>
    <t>EXPEDITIONARY LEARNING MIDDLE SCH</t>
  </si>
  <si>
    <t>WESTSIDE ACADEMY AT BLODGETT</t>
  </si>
  <si>
    <t>TAPESTRY CHARTER SCHOOL</t>
  </si>
  <si>
    <t>331600860975</t>
  </si>
  <si>
    <t>TEACHING FIRMS OF AMERICA PRO PREP</t>
  </si>
  <si>
    <t>THOUSAND ISLANDS HIGH SCHOOL</t>
  </si>
  <si>
    <t>GUARDINO ELEMENTARY SCHOOL</t>
  </si>
  <si>
    <t>CAPE VINCENT ELEMENTARY SCHOOL</t>
  </si>
  <si>
    <t>THOUSAND ISLANDS MIDDLE SCHOOL</t>
  </si>
  <si>
    <t>NASSAKEAG ELEMENTARY SCHOOL</t>
  </si>
  <si>
    <t>MINNESAUKE ELEMENTARY SCHOOL</t>
  </si>
  <si>
    <t>PAUL J GELINAS JUNIOR HIGH SCHOOL</t>
  </si>
  <si>
    <t>ARROWHEAD ELEMENTARY SCHOOL</t>
  </si>
  <si>
    <t>WARD MELVILLE SENIOR HIGH SCHOOL</t>
  </si>
  <si>
    <t>WILLIAM SIDNEY MT SCHOOL</t>
  </si>
  <si>
    <t>SETAUKET ELEMENTARY SCHOOL</t>
  </si>
  <si>
    <t>ROBERT CUSHMAN MURPHY JR HIGH SCHOOL</t>
  </si>
  <si>
    <t>TICONDEROGA SENIOR HIGH SCHOOL</t>
  </si>
  <si>
    <t>TICONDEROGA ELEMENTARY SCHOOL</t>
  </si>
  <si>
    <t>TICONDEROGA MIDDLE SCHOOL</t>
  </si>
  <si>
    <t>TIOGA SENIOR HIGH SCHOOL</t>
  </si>
  <si>
    <t>TIOGA ELEMENTARY SCHOOL</t>
  </si>
  <si>
    <t>TIOGA MIDDLE SCHOOL</t>
  </si>
  <si>
    <t>FLETCHER ELEMENTARY SCHOOL</t>
  </si>
  <si>
    <t>MULLEN ELEMENTARY SCHOOL</t>
  </si>
  <si>
    <t>RIVERVIEW ELEMENTARY SCHOOL</t>
  </si>
  <si>
    <t>TONAWANDA MIDDLE/HIGH SCHOOL</t>
  </si>
  <si>
    <t>TOWN OF WEBB SCHOOL</t>
  </si>
  <si>
    <t>TRI-VALLEY ELEMENTARY SCHOOL</t>
  </si>
  <si>
    <t>TRI-VALLEY SECONDARY SCHOOL</t>
  </si>
  <si>
    <t>TROY HIGH SCHOOL</t>
  </si>
  <si>
    <t>TRUE NORTH ROCHESTER  PREP-WEST CAMP</t>
  </si>
  <si>
    <t>TRUE NORTH ROCHESTER PREP CHARTER</t>
  </si>
  <si>
    <t>TRUE NORTH TROY PREP CHARTER SCHOOL</t>
  </si>
  <si>
    <t>RUSSELL I DOIG MIDDLE SCHOOL</t>
  </si>
  <si>
    <t>CHARLES O DICKERSON HIGH SCHOOL</t>
  </si>
  <si>
    <t>TRUMANSBURG ELEMENTARY SCHOOL</t>
  </si>
  <si>
    <t>TUCKAHOE SCHOOL</t>
  </si>
  <si>
    <t>TUCKAHOE HIGH SCHOOL</t>
  </si>
  <si>
    <t>WILLIAM E COTTLE SCHOOL</t>
  </si>
  <si>
    <t>TUCKAHOE MIDDLE SCHOOL</t>
  </si>
  <si>
    <t>TULLY JUNIOR-SENIOR HIGH SCHOOL</t>
  </si>
  <si>
    <t>TULLY ELEMENTARY SCHOOL</t>
  </si>
  <si>
    <t>TUPPER LAKE MIDDLE-HIGH SCHOOL</t>
  </si>
  <si>
    <t>L P QUINN ELEMENTARY SCHOOL</t>
  </si>
  <si>
    <t>GEORGE GRANT MASON ELEMENTARY SCHOOL</t>
  </si>
  <si>
    <t>GEORGE F BAKER HIGH SCH</t>
  </si>
  <si>
    <t>UFSD-TARRYTOWNS</t>
  </si>
  <si>
    <t>JOHN PAULDING SCHOOL</t>
  </si>
  <si>
    <t>W L MORSE SCHOOL</t>
  </si>
  <si>
    <t>SLEEPY HOLLOW HIGH SCHOOL</t>
  </si>
  <si>
    <t>WASHINGTON IRVING INTERM SCHOOL</t>
  </si>
  <si>
    <t>SLEEPY HOLLOW MIDDLE SCHOOL</t>
  </si>
  <si>
    <t>UFT CHARTER SCHOOL</t>
  </si>
  <si>
    <t>ANDREW J SMITH ELEMENTARY SCHOOL</t>
  </si>
  <si>
    <t>CAYUGA ELEMENTARY SCHOOL</t>
  </si>
  <si>
    <t>UNION SPRINGS MIDDLE/HIGH SCHOOL</t>
  </si>
  <si>
    <t>CALIFORNIA AVENUE ELEMENTARY SCHOOL</t>
  </si>
  <si>
    <t>GRAND AVENUE ELEMENTARY SCHOOL</t>
  </si>
  <si>
    <t>NORTHERN PARKWAY ELEMENTARY SCHOOL</t>
  </si>
  <si>
    <t>SMITH STREET ELEMENTARY SCHOOL</t>
  </si>
  <si>
    <t>WALNUT STREET ELEMENTARY SCHOOL</t>
  </si>
  <si>
    <t>LAWRENCE ROAD MIDDLE SCHOOL</t>
  </si>
  <si>
    <t>TURTLE HOOK MIDDLE SCHOOL</t>
  </si>
  <si>
    <t>UNIONDALE HIGH SCHOOL</t>
  </si>
  <si>
    <t>CHARLES F JOHNSON JR ELEMENTARY SCH</t>
  </si>
  <si>
    <t>GEORGE F JOHNSON ELEMENTARY SCHOOL</t>
  </si>
  <si>
    <t>JENNIE F SNAPP MIDDLE SCHOOL</t>
  </si>
  <si>
    <t>UNION ENDICOTT HIGH SCHOOL</t>
  </si>
  <si>
    <t>THOMAS J WATSON SR ELEM SCHOOL</t>
  </si>
  <si>
    <t>ANN G MCGUINNESS ELEMENTARY</t>
  </si>
  <si>
    <t>UNIVERSITY PREP CHAR SCH-YOUNG MEN</t>
  </si>
  <si>
    <t>UPPER WEST SUCCESS ACAD CHARTER SCH</t>
  </si>
  <si>
    <t>URBAN CHOICE CHARTER SCHOOL</t>
  </si>
  <si>
    <t>ALBANY ELEMENTARY SCHOOL</t>
  </si>
  <si>
    <t>CHRISTOPHER COLUMBUS ELEM SCHOOL</t>
  </si>
  <si>
    <t>GENERAL HERKIMER ELEMENTARY SCHOOL</t>
  </si>
  <si>
    <t>HUGH R JONES ELEMENTARY SCHOOL</t>
  </si>
  <si>
    <t>MARTIN LUTHER KING JR ELEM SCH</t>
  </si>
  <si>
    <t>WATSON WILLIAMS ELEMENTARY SCHOOL</t>
  </si>
  <si>
    <t>JOHN F HUGHES ELEMENTARY SCHOOL</t>
  </si>
  <si>
    <t>KERNAN ELEMENTARY SCHOOL</t>
  </si>
  <si>
    <t>SENATOR JAMES H DONOVAN MIDDLE SCH</t>
  </si>
  <si>
    <t>THOMAS R PROCTOR HIGH SCHOOL</t>
  </si>
  <si>
    <t>ROSCOE CONKLING ELEMENTARY SCHOOL</t>
  </si>
  <si>
    <t>VALHALLA HIGH SCHOOL</t>
  </si>
  <si>
    <t>KENSICO SCHOOL</t>
  </si>
  <si>
    <t>VIRGINIA ROAD ELEMENTARY SCHOOL</t>
  </si>
  <si>
    <t>VALHALLA MIDDLE SCHOOL</t>
  </si>
  <si>
    <t>EAST COLDENHAM ELEMENTARY SCHOOL</t>
  </si>
  <si>
    <t>MONTGOMERY ELEMENTARY SCHOOL</t>
  </si>
  <si>
    <t>WALDEN ELEMENTARY SCHOOL</t>
  </si>
  <si>
    <t>VALLEY CENTRAL HIGH SCHOOL</t>
  </si>
  <si>
    <t>MAYBROOK ES</t>
  </si>
  <si>
    <t>VALLEY CENTRAL MIDDLE SCHOOL</t>
  </si>
  <si>
    <t>BEREA ELEMENTARY SCHOOL</t>
  </si>
  <si>
    <t>JAMES A DEVER SCHOOL</t>
  </si>
  <si>
    <t>HOWELL ROAD SCHOOL</t>
  </si>
  <si>
    <t>WHEELER AVENUE SCHOOL</t>
  </si>
  <si>
    <t>WILLOW ROAD SCHOOL</t>
  </si>
  <si>
    <t>BROOKLYN AVENUE SCHOOL</t>
  </si>
  <si>
    <t>ROBERT W CARBONARO SCHOOL</t>
  </si>
  <si>
    <t>WILLIAM L BUCK SCHOOL</t>
  </si>
  <si>
    <t>CLEARSTREAM AVENUE SCHOOL</t>
  </si>
  <si>
    <t>FOREST ROAD SCHOOL</t>
  </si>
  <si>
    <t>SHAW AVENUE SCHOOL</t>
  </si>
  <si>
    <t>VALLEY STREAM CENTRAL HS DISTRICT</t>
  </si>
  <si>
    <t>VALLEY STREAM SOUTH HIGH SCHOOL</t>
  </si>
  <si>
    <t>VALLEY STREAM MEMORIAL JR HIGH SCHOO</t>
  </si>
  <si>
    <t>VALLEY STREAM NORTH HIGH SCHOOL</t>
  </si>
  <si>
    <t>VALLEY STREAM CENTRAL HIGH SCHOOL</t>
  </si>
  <si>
    <t>VAN HORNESVILLE-OWEN D YOUNG CSD</t>
  </si>
  <si>
    <t>OWEN D YOUNG CENTRAL SCHOOL</t>
  </si>
  <si>
    <t>VESTAL SENIOR HIGH SCHOOL</t>
  </si>
  <si>
    <t>AFRICAN ROAD ELEMENTARY SCHOOL</t>
  </si>
  <si>
    <t>CLAYTON AVENUE ELEMENTARY SCHOOL</t>
  </si>
  <si>
    <t>GLENWOOD ELEMENTARY SCHOOL</t>
  </si>
  <si>
    <t>TIOGA HILLS ELEMENTARY SCHOOL</t>
  </si>
  <si>
    <t>VESTAL HILLS ELEMENTARY SCHOOL</t>
  </si>
  <si>
    <t>VESTAL MIDDLE SCHOOL</t>
  </si>
  <si>
    <t>VICTOR JUNIOR HIGH SCHOOL</t>
  </si>
  <si>
    <t>VICTOR SENIOR HIGH SCHOOL</t>
  </si>
  <si>
    <t>VICTOR INTERMEDIATE SCHOOL</t>
  </si>
  <si>
    <t>VICTOR PRIMARY SCHOOL</t>
  </si>
  <si>
    <t>VOICE CHARTER SCHOOL OF NEW YORK</t>
  </si>
  <si>
    <t>VOORHEESVILLE ELEMENTARY SCHOOL</t>
  </si>
  <si>
    <t>CLAYTON A BOUTON HIGH SCHOOL</t>
  </si>
  <si>
    <t>VOORHEESVILLE MIDDLE SCHOOL</t>
  </si>
  <si>
    <t>WAINSCOTT SCHOOL</t>
  </si>
  <si>
    <t>LEPTONDALE ELEMENTARY SCHOOL</t>
  </si>
  <si>
    <t>OSTRANDER ELEMENTARY SCHOOL</t>
  </si>
  <si>
    <t>PLATTEKILL ELEMENTARY SCHOOL</t>
  </si>
  <si>
    <t>WALLKILL SENIOR HIGH SCHOOL</t>
  </si>
  <si>
    <t>JOHN G BORDEN MIDDLE SCHOOL</t>
  </si>
  <si>
    <t>TOWNSEND ELEMENTARY SCHOOL</t>
  </si>
  <si>
    <t>WALTON HIGH SCHOOL</t>
  </si>
  <si>
    <t>WALTON MIDDLE SCHOOL</t>
  </si>
  <si>
    <t>FOREST LAKE SCHOOL</t>
  </si>
  <si>
    <t>MANDALAY SCHOOL</t>
  </si>
  <si>
    <t>WANTAGH SENIOR HIGH SCHOOL</t>
  </si>
  <si>
    <t>WANTAGH MIDDLE SCHOOL</t>
  </si>
  <si>
    <t>WANTAGH SCHOOL</t>
  </si>
  <si>
    <t>BRINCKERHOFF ELEMENTARY SCHOOL</t>
  </si>
  <si>
    <t>FISHKILL ELEMENTARY SCHOOL</t>
  </si>
  <si>
    <t>FISHKILL PLAINS ELEMENTARY SCHOOL</t>
  </si>
  <si>
    <t>GAYHEAD SCHOOL</t>
  </si>
  <si>
    <t>JAMES S EVANS ELEMENTARY SCHOOL</t>
  </si>
  <si>
    <t>KINRY ROAD ELEMENTARY SCHOOL</t>
  </si>
  <si>
    <t>VASSAR ROAD ELEMENTARY SCHOOL</t>
  </si>
  <si>
    <t>SHEAFE ROAD ELEMENTARY SCHOOL</t>
  </si>
  <si>
    <t>VAN WYCK JUNIOR HIGH SCHOOL</t>
  </si>
  <si>
    <t>WAPPINGERS JUNIOR HIGH SCHOOL</t>
  </si>
  <si>
    <t>ROY C KETCHAM SENIOR HIGH SCH</t>
  </si>
  <si>
    <t>OAK GROVE ELEMENTARY SCHOOL</t>
  </si>
  <si>
    <t>MYERS CORNERS SCHOOL</t>
  </si>
  <si>
    <t>JOHN JAY SENIOR HIGH SCHOOL</t>
  </si>
  <si>
    <t>ORCHARD VIEW ALT HIGH SCHOOL</t>
  </si>
  <si>
    <t>WARRENSBURG JUNIOR-SENIOR HIGH SCHOO</t>
  </si>
  <si>
    <t>WARRENSBURG ELEMENTARY SCHOOL</t>
  </si>
  <si>
    <t>WARSAW ELEMENTARY SCHOOL</t>
  </si>
  <si>
    <t>WARSAW MIDDLE/SENIOR HIGH SCHOOL</t>
  </si>
  <si>
    <t>WARWICK VALLEY HIGH SCHOOL</t>
  </si>
  <si>
    <t>LITTLE BRITAIN ELEMENTARY SCHOOL</t>
  </si>
  <si>
    <t>TAFT ELEMENTARY SCHOOL</t>
  </si>
  <si>
    <t>WASHINGTONVILLE SENIOR HIGH SCHOOL</t>
  </si>
  <si>
    <t>WASHINGTONVILLE MIDDLE SCHOOL</t>
  </si>
  <si>
    <t>ROUND HILL ELEMENTARY SCHOOL</t>
  </si>
  <si>
    <t>WATERFORD JUNIOR-SENIOR HIGH SCHOOL</t>
  </si>
  <si>
    <t>WATERFORD ELEMENTARY SCHOOL</t>
  </si>
  <si>
    <t>WATERLOO HIGH SCHOOL</t>
  </si>
  <si>
    <t>LA FAYETTE SCHOOL</t>
  </si>
  <si>
    <t>WATERLOO MIDDLE SCHOOL</t>
  </si>
  <si>
    <t>SKOI-YASE SCHOOL</t>
  </si>
  <si>
    <t>KNICKERBOCKER SCHOOL</t>
  </si>
  <si>
    <t>SHERMAN SCHOOL</t>
  </si>
  <si>
    <t>STARBUCK ELEMENTARY SCHOOL</t>
  </si>
  <si>
    <t>CASE MIDDLE SCHOOL</t>
  </si>
  <si>
    <t>OHIO STREET SCHOOL</t>
  </si>
  <si>
    <t>WATERTOWN SENIOR HIGH SCHOOL</t>
  </si>
  <si>
    <t>HAROLD T WILEY SCHOOL</t>
  </si>
  <si>
    <t>MEMORIAL PARK ELEMENTARY SCHOOL</t>
  </si>
  <si>
    <t>WATERVILLE JR/SR HIGH SCHOOL</t>
  </si>
  <si>
    <t>WATERVLIET ELEMENTARY SCHOOL</t>
  </si>
  <si>
    <t>WATERVLIET JUNIOR-SENIOR HIGH SCHOOL</t>
  </si>
  <si>
    <t>WATKINS GLEN CENTRAL HIGH SCHOOL</t>
  </si>
  <si>
    <t>CHEMUNG ELEMENTARY SCHOOL</t>
  </si>
  <si>
    <t>ELM STREET ELEMENTARY SCHOOL</t>
  </si>
  <si>
    <t>LINCOLN STREET ELEMENTARY SCHOOL</t>
  </si>
  <si>
    <t>WAVERLY MIDDLE SCHOOL</t>
  </si>
  <si>
    <t>WAVERLY HIGH SCHOOL</t>
  </si>
  <si>
    <t>WAYLAND-COHOCTON HIGH SCHOOL</t>
  </si>
  <si>
    <t>WAYLAND ELEMENTARY SCHOOL</t>
  </si>
  <si>
    <t>WAYLAND-COHOCTON MIDDLE SCHOOL</t>
  </si>
  <si>
    <t>COHOCTON ELEMENTARY SCHOOL</t>
  </si>
  <si>
    <t>ONTARIO ELEMENTARY SCHOOL</t>
  </si>
  <si>
    <t>WAYNE SENIOR HIGH SCHOOL</t>
  </si>
  <si>
    <t>ONTARIO PRIMARY SCHOOL</t>
  </si>
  <si>
    <t>WAYNE CENTRAL MIDDLE SCHOOL</t>
  </si>
  <si>
    <t>FREEWILL ELEMENTARY SCHOOL</t>
  </si>
  <si>
    <t>DEWITT ROAD ELEMENTARY SCHOOL</t>
  </si>
  <si>
    <t>KLEM ROAD NORTH ELEMENTARY SCHOOL</t>
  </si>
  <si>
    <t>PLANK ROAD NORTH ELEMENTARY SCHOOL</t>
  </si>
  <si>
    <t>STATE ROAD ELEMENTARY SCHOOL</t>
  </si>
  <si>
    <t>SPRY MIDDLE SCHOOL</t>
  </si>
  <si>
    <t>WEBSTER-SCHROEDER HIGH SCHOOL</t>
  </si>
  <si>
    <t>WILLINK MIDDLE SCHOOL</t>
  </si>
  <si>
    <t>PLANK ROAD SOUTH ELEMENTARY SCHOOL</t>
  </si>
  <si>
    <t>KLEM ROAD SOUTH ELEMENTARY SCHOOL</t>
  </si>
  <si>
    <t>SCHLEGEL ROAD ELEMENTARY SCHOOL</t>
  </si>
  <si>
    <t>THOMAS HIGH SCHOOL</t>
  </si>
  <si>
    <t>050301040000</t>
  </si>
  <si>
    <t>WEEDSPORT JUNIOR-SENIOR HIGH SCHOOL</t>
  </si>
  <si>
    <t>WEEDSPORT ELEMENTARY SCHOOL</t>
  </si>
  <si>
    <t>WELLS SCHOOL</t>
  </si>
  <si>
    <t>WELLSVILLE MIDDLE SCHOOL</t>
  </si>
  <si>
    <t>WELLSVILLE SENIOR HIGH SCHOOL</t>
  </si>
  <si>
    <t>WELLSVILLE ELEMENTARY SCHOOL</t>
  </si>
  <si>
    <t>FOREST AVENUE SCHOOL</t>
  </si>
  <si>
    <t>SANTAPOGUE SCHOOL</t>
  </si>
  <si>
    <t>SOUTH BAY SCHOOL</t>
  </si>
  <si>
    <t>TOOKER AVENUE SCHOOL</t>
  </si>
  <si>
    <t>WEST BABYLON JUNIOR HIGH SCHOOL</t>
  </si>
  <si>
    <t>WEST BABYLON SENIOR HIGH SCHOOL</t>
  </si>
  <si>
    <t>WEST CANADA VALLEY JUNIOR-SENIOR HS</t>
  </si>
  <si>
    <t>WEST CANADA VALLEY ELEMENTARY SCHOOL</t>
  </si>
  <si>
    <t>SPLIT ROCK ELEMENTARY SCHOOL</t>
  </si>
  <si>
    <t>EAST HILL ELEMENTARY SCHOOL</t>
  </si>
  <si>
    <t>STONEHEDGE ELEMENTARY SCHOOL</t>
  </si>
  <si>
    <t>ONONDAGA ROAD ELEMENTARY SCHOOL</t>
  </si>
  <si>
    <t>WEST GENESEE MIDDLE SCHOOL</t>
  </si>
  <si>
    <t>WEST GENESEE SENIOR HIGH SCHOOL</t>
  </si>
  <si>
    <t>CAMILLUS MIDDLE SCHOOL</t>
  </si>
  <si>
    <t>CORNWELL AVENUE SCHOOL</t>
  </si>
  <si>
    <t>CHESTNUT STREET SCHOOL</t>
  </si>
  <si>
    <t>WEST HEMPSTEAD MIDDLE SCHOOL</t>
  </si>
  <si>
    <t>WEST HEMPSTEAD HIGH SCHOOL</t>
  </si>
  <si>
    <t>GEORGE WASHINGTON SCHOOL</t>
  </si>
  <si>
    <t>ROGERS MIDDLE SCHOOL</t>
  </si>
  <si>
    <t>IRONDEQUOIT HIGH SCHOOL</t>
  </si>
  <si>
    <t>BRIARWOOD SCHOOL</t>
  </si>
  <si>
    <t>DAKE JUNIOR HIGH SCHOOL</t>
  </si>
  <si>
    <t>SENECA SCHOOL</t>
  </si>
  <si>
    <t>COLEBROOK SCHOOL</t>
  </si>
  <si>
    <t>SOUTHLAWN SCHOOL</t>
  </si>
  <si>
    <t>BROOKVIEW SCHOOL</t>
  </si>
  <si>
    <t>LISTWOOD SCHOOL</t>
  </si>
  <si>
    <t>WEST ISLIP SENIOR HIGH SCHOOL</t>
  </si>
  <si>
    <t>BAYVIEW ELEMENTARY SCHOOL</t>
  </si>
  <si>
    <t>MANETUCK ELEMENTARY SCHOOL</t>
  </si>
  <si>
    <t>OQUENOCK ELEMENTARY SCHOOL</t>
  </si>
  <si>
    <t>PAUL J BELLEW ELEMENTARY SCHOOL</t>
  </si>
  <si>
    <t>BEACH STREET MIDDLE SCHOOL</t>
  </si>
  <si>
    <t>UDALL ROAD MIDDLE SCHOOL</t>
  </si>
  <si>
    <t>620202020000</t>
  </si>
  <si>
    <t>WEST PARK UFSD</t>
  </si>
  <si>
    <t>WEST PARK SCHOOL</t>
  </si>
  <si>
    <t>ALTERNATIVE LEARNING CENTER</t>
  </si>
  <si>
    <t>WEST SENECA WEST SENIOR HIGH SCHOOL</t>
  </si>
  <si>
    <t>WEST SENECA EAST SENIOR HIGH SCHOOL</t>
  </si>
  <si>
    <t>WEST VALLEY CENTRAL SCHOOL</t>
  </si>
  <si>
    <t>DREXEL AVENUE SCHOOL</t>
  </si>
  <si>
    <t>DRYDEN STREET SCHOOL</t>
  </si>
  <si>
    <t>POWELLS LANE SCHOOL</t>
  </si>
  <si>
    <t>WESTBURY MIDDLE SCHOOL</t>
  </si>
  <si>
    <t>WESTBURY HIGH SCHOOL</t>
  </si>
  <si>
    <t>WESTERN NY MARITIME CHARTER SCHOOL</t>
  </si>
  <si>
    <t>WESTFIELD ELEMENTARY SCHOOL</t>
  </si>
  <si>
    <t>WESTFIELD HIGH SCHOOL</t>
  </si>
  <si>
    <t>WESTFIELD MIDDLE SCHOOL</t>
  </si>
  <si>
    <t>WESTHAMPTON BEACH SENIOR HIGH SCH</t>
  </si>
  <si>
    <t>WESTHAMPTON BEACH ELEM SCHOOL</t>
  </si>
  <si>
    <t>WESTHAMPTON MIDDLE SCHOOL</t>
  </si>
  <si>
    <t>WESTHILL HIGH SCHOOL</t>
  </si>
  <si>
    <t>CHERRY ROAD ELEMENTARY SCHOOL</t>
  </si>
  <si>
    <t>WALBERTA PARK PRIMARY SCHOOL</t>
  </si>
  <si>
    <t>ONONDAGA HILL MIDDLE SCHOOL</t>
  </si>
  <si>
    <t>WESTMINSTER COMMUNITY CHARTER SCHOOL</t>
  </si>
  <si>
    <t>WESTMORELAND ELEMENTARY SCHOOL</t>
  </si>
  <si>
    <t>WESTMORELAND HIGH SCHOOL</t>
  </si>
  <si>
    <t>WESTMORELAND MIDDLE SCHOOL</t>
  </si>
  <si>
    <t>WESTPORT CENTRAL SCHOOL</t>
  </si>
  <si>
    <t>WHEATLAND CHILI HIGH SCHOOL</t>
  </si>
  <si>
    <t>T J CONNOR ELEMENTARY SCHOOL</t>
  </si>
  <si>
    <t>WHEELERVILLE SCHOOL</t>
  </si>
  <si>
    <t>CHURCH STREET SCHOOL</t>
  </si>
  <si>
    <t>POST ROAD SCHOOL</t>
  </si>
  <si>
    <t>RIDGEWAY SCHOOL</t>
  </si>
  <si>
    <t>WHITE PLAINS SENIOR HIGH SCHOOL</t>
  </si>
  <si>
    <t>WHITE PLAINS MIDDLE SCHOOL</t>
  </si>
  <si>
    <t>WHITEHALL ELEMENTARY SCHOOL</t>
  </si>
  <si>
    <t>WHITEHALL JR-SR HIGH SCHOOL</t>
  </si>
  <si>
    <t>PARKWAY MIDDLE SCHOOL</t>
  </si>
  <si>
    <t>MARCY ELEMENTARY SCHOOL</t>
  </si>
  <si>
    <t>HARTS HILL SCHOOL</t>
  </si>
  <si>
    <t>DEERFIELD ELEMENTARY SCHOOL</t>
  </si>
  <si>
    <t>WHITESBORO MIDDLE SCHOOL</t>
  </si>
  <si>
    <t>WHITESBORO HIGH SCHOOL</t>
  </si>
  <si>
    <t>WESTMORELAND ROAD ELEMENTARY SCHOOL</t>
  </si>
  <si>
    <t>WHITESVILLE CENTRAL SCHOOL</t>
  </si>
  <si>
    <t>TIOUGHNIOGA RIVERSIDE ACADEMY</t>
  </si>
  <si>
    <t>WHITNEY POINT SENIOR HIGH SCHOOL</t>
  </si>
  <si>
    <t>CARYL E ADAMS PRIMARY SCHOOL</t>
  </si>
  <si>
    <t>WILLIAM FLOYD HIGH SCHOOL</t>
  </si>
  <si>
    <t>WILLIAM FLOYD ELEMENTARY SCHOOL</t>
  </si>
  <si>
    <t>TANGIER SMITH ELEMENTARY SCHOOL</t>
  </si>
  <si>
    <t>MORICHES ELEMENTARY SCHOOL</t>
  </si>
  <si>
    <t>JOHN S HOBART ELEMENTARY SCHOOL</t>
  </si>
  <si>
    <t>WILLIAM FLOYD MIDDLE SCHOOL</t>
  </si>
  <si>
    <t>NATHANIEL WOODHULL ELEMENTARY SCHOOL</t>
  </si>
  <si>
    <t>WILLIAM PACA MIDDLE SCHOOL</t>
  </si>
  <si>
    <t>WILLIAMSBURG COLLEGIATE CHRTR SCH</t>
  </si>
  <si>
    <t>WILLIAMSON MIDDLE SCHOOL</t>
  </si>
  <si>
    <t>WILLIAMSON SENIOR HIGH SCHOOL</t>
  </si>
  <si>
    <t>WILLIAMSON ELEMENTARY SCHOOL</t>
  </si>
  <si>
    <t>CASEY MIDDLE SCHOOL</t>
  </si>
  <si>
    <t>WILLIAMSVILLE EAST HIGH SCHOOL</t>
  </si>
  <si>
    <t>MILL MIDDLE SCHOOL</t>
  </si>
  <si>
    <t>DODGE ELEMENTARY SCHOOL</t>
  </si>
  <si>
    <t>MAPLE EAST ELEMENTARY SCHOOL</t>
  </si>
  <si>
    <t>WILLIAMSVILLE SOUTH HIGH SCHOOL</t>
  </si>
  <si>
    <t>HEIM ELEMENTARY SCHOOL</t>
  </si>
  <si>
    <t>FOREST ELEMENTARY SCHOOL</t>
  </si>
  <si>
    <t>MAPLE WEST ELEMENTARY SCHOOL</t>
  </si>
  <si>
    <t>HEIM MIDDLE SCHOOL</t>
  </si>
  <si>
    <t>WILLIAMSVILLE NORTH HIGH SCHOOL</t>
  </si>
  <si>
    <t>COUNTRY PARKWAY ELEMENTARY SCHOOL</t>
  </si>
  <si>
    <t>TRANSIT MIDDLE SCHOOL</t>
  </si>
  <si>
    <t>WILLSBORO CENTRAL SCHOOL</t>
  </si>
  <si>
    <t>W H STEVENSON ELEMENTARY SCHOOL</t>
  </si>
  <si>
    <t>THOMAS MARKS ELEMENTARY SCHOOL</t>
  </si>
  <si>
    <t>WILSON HIGH SCHOOL</t>
  </si>
  <si>
    <t>WINDHAM-ASHLAND-JEWETT CSD</t>
  </si>
  <si>
    <t>WINDHAM ASHLAND CENTRAL SCHOOL</t>
  </si>
  <si>
    <t>A F PALMER ES / WINDSOR CENTRAL MS</t>
  </si>
  <si>
    <t>FLOYD BELL ELEMENTARY SCHOOL</t>
  </si>
  <si>
    <t>C R WEEKS ELEMENTARY SCHOOL</t>
  </si>
  <si>
    <t>WINDSOR CENTRAL HIGH SCHOOL</t>
  </si>
  <si>
    <t>WORCESTER SCHOOL</t>
  </si>
  <si>
    <t>MARTIN LUTHER KING ELEMENTARY SCHOOL</t>
  </si>
  <si>
    <t>WYANDANCH MEMORIAL HIGH SCHOOL</t>
  </si>
  <si>
    <t>MILTON L OLIVE MIDDLE SCHOOL</t>
  </si>
  <si>
    <t>LA FRANCIS HARDIMAN ELEMENTARY SCH</t>
  </si>
  <si>
    <t>GARDNER-DICKINSON SCHOOL</t>
  </si>
  <si>
    <t>WYOMING CENTRAL SCHOOL</t>
  </si>
  <si>
    <t>YONKERS HIGH SCHOOL</t>
  </si>
  <si>
    <t>ROBERT C DODSON SCHOOL</t>
  </si>
  <si>
    <t>FAMILY SCHOOL 32</t>
  </si>
  <si>
    <t>MONTESSORI SCHOOL 31</t>
  </si>
  <si>
    <t>FOXFIRE SCHOOL</t>
  </si>
  <si>
    <t>PATRICIA A DICHIARO SCHOOL</t>
  </si>
  <si>
    <t>SCHOOL 9</t>
  </si>
  <si>
    <t>SCHOOL 13</t>
  </si>
  <si>
    <t>ROSMARIE ANN SIRAGUSA SCHOOL</t>
  </si>
  <si>
    <t>PAIDEIA SCHOOL 15</t>
  </si>
  <si>
    <t>SCHOOL 16</t>
  </si>
  <si>
    <t>SCHOOL 17</t>
  </si>
  <si>
    <t>SCHOLASTIC ACAD FOR ACAD EXCELLENCE</t>
  </si>
  <si>
    <t>EUGENIO MARIA DE HOSTOS MICROSOCIETY</t>
  </si>
  <si>
    <t>SCHOOL 21</t>
  </si>
  <si>
    <t>SCHOOL 22</t>
  </si>
  <si>
    <t>SCHOOL 23</t>
  </si>
  <si>
    <t>PAIDEIA SCHOOL 24</t>
  </si>
  <si>
    <t>MUSEUM SCHOOL 25</t>
  </si>
  <si>
    <t>CASIMIR PULASKI SCHOOL</t>
  </si>
  <si>
    <t>MONTESSORI SCHOOL 27</t>
  </si>
  <si>
    <t>KAHLIL GIBRAN SCHOOL</t>
  </si>
  <si>
    <t>SCHOOL 29</t>
  </si>
  <si>
    <t>SCHOOL 30</t>
  </si>
  <si>
    <t>ENRICO FERMI SCHOOL-PERF ARTS</t>
  </si>
  <si>
    <t>CROSS HILL ACADEMY</t>
  </si>
  <si>
    <t>GORTON HIGH SCHOOL</t>
  </si>
  <si>
    <t>LINCOLN HIGH SCHOOL</t>
  </si>
  <si>
    <t>SAUNDERS TRADES &amp; TECH SR HIGH SCH</t>
  </si>
  <si>
    <t>ROOSEVELT HIGH SCHOOL</t>
  </si>
  <si>
    <t>YONKERS MONTESSORI ACADEMY</t>
  </si>
  <si>
    <t>CEDAR PLACE ELEMENTARY SCHOOL</t>
  </si>
  <si>
    <t>MLK JR HIGH TECH &amp; COMPUTER MAGNE</t>
  </si>
  <si>
    <t>PEARLS HAWTHORNE SCHOOL</t>
  </si>
  <si>
    <t>RIVERSIDE HIGH SCHOOL</t>
  </si>
  <si>
    <t>YONKERS MIDDLE SCHOOL</t>
  </si>
  <si>
    <t>PALISADE PREPARATORY SCHOOL</t>
  </si>
  <si>
    <t>THOMAS CORNELL ACADEMY</t>
  </si>
  <si>
    <t>YORK CENTRAL ELEMENTARY SCHOOL</t>
  </si>
  <si>
    <t>YORK MIDDLE/HIGH SCHOOL</t>
  </si>
  <si>
    <t>DELEVAN ELEMENTARY SCHOOL</t>
  </si>
  <si>
    <t>PIONEER MIDDLE SCHOOL</t>
  </si>
  <si>
    <t>ARCADE ELEMENTARY SCHOOL</t>
  </si>
  <si>
    <t>PIONEER SENIOR HIGH SCHOOL</t>
  </si>
  <si>
    <t>YORKTOWN HIGH SCHOOL</t>
  </si>
  <si>
    <t>MILDRED E STRANG MIDDLE SCHOOL</t>
  </si>
  <si>
    <t>CROMPOND SCHOOL</t>
  </si>
  <si>
    <t>MOHANSIC SCHOOL</t>
  </si>
  <si>
    <t>MILTON TERRACE SOUTH ELEMENTARY SCH</t>
  </si>
  <si>
    <t>DANSVILLE JUNIOR/SENIOR HIGH SCHOOL</t>
  </si>
  <si>
    <t>PS 63 WILLIAM MCKINLEY</t>
  </si>
  <si>
    <t>PS 307 EAMES PLACE</t>
  </si>
  <si>
    <t>BRONX SCHOOL OF SCI INQUIRY &amp; IN</t>
  </si>
  <si>
    <t>PS 254</t>
  </si>
  <si>
    <t>SALMON RIVER HIGH SCHOOL</t>
  </si>
  <si>
    <t>VICTOR EARLY CHILDHOOD CENTER</t>
  </si>
  <si>
    <t>GREENBURGH ELEVEN ELEMENTARY SCHOOL</t>
  </si>
  <si>
    <t>GREENBURGH ELEVEN MIDDLE SCHOOL</t>
  </si>
  <si>
    <t>INDEPENDENCE HIGH SCHOOL</t>
  </si>
  <si>
    <t>SPECIAL MUSIC SCHOOL</t>
  </si>
  <si>
    <t>COMMUNITY HEALTH ACAD OF THE HEIGHTS</t>
  </si>
  <si>
    <t>PS 96 RICHARD RODGERS</t>
  </si>
  <si>
    <t>PS 133 WILLIAM A BUTLER</t>
  </si>
  <si>
    <t>BROOKLYN LATIN SCHOOL (THE)</t>
  </si>
  <si>
    <t>YOUNG WOMENS LEADERSHIP SCH-BROOKLY</t>
  </si>
  <si>
    <t>RALPH A FABRIZIO SCHOOL</t>
  </si>
  <si>
    <t>PS 143 LOUIS ARMSTRONG</t>
  </si>
  <si>
    <t>PS 330</t>
  </si>
  <si>
    <t>PS 176 CAMBRIA HEIGHTS</t>
  </si>
  <si>
    <t>ACAD FOR CAREERS IN TELEVISION-FILM</t>
  </si>
  <si>
    <t>ALL CITY LEADERSHIP SECONDARY SCH</t>
  </si>
  <si>
    <t>MAPLE GROVE HIGH SCHOOL</t>
  </si>
  <si>
    <t>CHARLES A MULLIGAN SCHOOL</t>
  </si>
  <si>
    <t>OTSELIC VALLEY JUNIOR-SENIOR HS</t>
  </si>
  <si>
    <t>HEMPSTEAD EARLY CHILDHOOD CENTER</t>
  </si>
  <si>
    <t>PERU INTERMEDIATE SCHOOL</t>
  </si>
  <si>
    <t>TACONIC HILLS HIGH SCHOOL</t>
  </si>
  <si>
    <t>W KENNETH DOYLE MIDDLE SCHOOL</t>
  </si>
  <si>
    <t>IS 30 MARY WHITE OVINGTON</t>
  </si>
  <si>
    <t>PS 48 WILLIAM C WILCOX</t>
  </si>
  <si>
    <t>NORTHWEST ELEMENTARY SCHOOL</t>
  </si>
  <si>
    <t>BEMUS POINT ELEMENTARY SCHOOL</t>
  </si>
  <si>
    <t>PS 59 DR CHARLES DREW SCI MAGNET</t>
  </si>
  <si>
    <t>BYRON-BERGEN JR/SR HIGH SCHOOL</t>
  </si>
  <si>
    <t>BYRON-BERGEN ELEMENTARY SCHOOL</t>
  </si>
  <si>
    <t>CAIRO ELEMENTARY SCHOOL</t>
  </si>
  <si>
    <t>DURHAM ELEMENTARY SCHOOL</t>
  </si>
  <si>
    <t>CORDELLO AVENUE ELEMENTARY SCHOOL</t>
  </si>
  <si>
    <t>FRANCIS J O'NEILL SCHOOL</t>
  </si>
  <si>
    <t>MARGUERITE L MULVEY SCHOOL</t>
  </si>
  <si>
    <t>ANDREW T MORROW SCHOOL</t>
  </si>
  <si>
    <t>RALPH REED SCHOOL</t>
  </si>
  <si>
    <t>PINE HILL EDUCATION CENTER</t>
  </si>
  <si>
    <t>FREDONIA ELEMENTARY SCHOOL</t>
  </si>
  <si>
    <t>GORHAM ELEMENTARY SCHOOL</t>
  </si>
  <si>
    <t>MIDDLESEX VALLEY ELEMENTARY SCHOOL</t>
  </si>
  <si>
    <t>GROTON HIGH SCHOOL</t>
  </si>
  <si>
    <t>JACKSON MAIN ELEMENTARY SCHOOL</t>
  </si>
  <si>
    <t>MARSHALL SCHOOL</t>
  </si>
  <si>
    <t>JACKSON ANNEX SCHOOL</t>
  </si>
  <si>
    <t>HOMER INTERMEDIATE SCHOOL</t>
  </si>
  <si>
    <t>HOMER JUNIOR HIGH SCHOOL</t>
  </si>
  <si>
    <t>HORNELL INTERMEDIATE SCHOOL</t>
  </si>
  <si>
    <t>BRYANT SCHOOL</t>
  </si>
  <si>
    <t>HORNELL SENIOR HIGH SCHOOL</t>
  </si>
  <si>
    <t>NORTH HORNELL SCHOOL</t>
  </si>
  <si>
    <t>HORNELL JUNIOR HIGH SCHOOL</t>
  </si>
  <si>
    <t>CHAMBERS SCHOOL</t>
  </si>
  <si>
    <t>ERNEST C MYER SCHOOL</t>
  </si>
  <si>
    <t>E R CROSBY ELEMENTARY SCHOOL</t>
  </si>
  <si>
    <t>ROBERT R GRAVES SCHOOL</t>
  </si>
  <si>
    <t>J WATSON BAILEY MIDDLE SCHOOL</t>
  </si>
  <si>
    <t>HARRY L EDSON SCHOOL</t>
  </si>
  <si>
    <t>M CLIFFORD MILLER MIDDLE SCHOOL</t>
  </si>
  <si>
    <t>AUSTIN ROAD ELEMENTARY SCHOOL</t>
  </si>
  <si>
    <t>LAKEVIEW ELEMENTARY SCHOOL</t>
  </si>
  <si>
    <t>FULMAR ROAD ELEMENTARY SCHOOL</t>
  </si>
  <si>
    <t>WILLIAM A CARTER ELEMENTARY</t>
  </si>
  <si>
    <t>TRUMAN MOON SCHOOL</t>
  </si>
  <si>
    <t>MAPLE HILL ELEMENTARY SCHOOL</t>
  </si>
  <si>
    <t>ACADEMY FOR SOCIAL ACTION</t>
  </si>
  <si>
    <t>WASHINGTON HEIGHTS ACADEMY</t>
  </si>
  <si>
    <t>PS 156 LAURELTON</t>
  </si>
  <si>
    <t>PERU SENIOR HIGH SCHOOL</t>
  </si>
  <si>
    <t>CENTENNIAL AVENUE ELEMENTARY SCHOOL</t>
  </si>
  <si>
    <t>WASHINGTON ROSE SCHOOL</t>
  </si>
  <si>
    <t>ROOSEVELT MIDDLE SCHOOL</t>
  </si>
  <si>
    <t>SIDNEY ELEMENTARY SCHOOL</t>
  </si>
  <si>
    <t>SIDNEY MIDDLE SCHOOL</t>
  </si>
  <si>
    <t>TACONIC HILLS ELEMENTARY SCHOOL</t>
  </si>
  <si>
    <t>PS 2</t>
  </si>
  <si>
    <t>PS 14</t>
  </si>
  <si>
    <t>PS 16</t>
  </si>
  <si>
    <t>PS 18</t>
  </si>
  <si>
    <t>CARROLL HILL SCHOOL</t>
  </si>
  <si>
    <t>UNADILLA VALLEY CENTRAL SCHOOL</t>
  </si>
  <si>
    <t>WARWICK VALLEY MIDDLE SCHOOL</t>
  </si>
  <si>
    <t>PARK AVENUE ELEMENTARY SCHOOL</t>
  </si>
  <si>
    <t>SANFORDVILLE ELEMENTARY SCHOOL</t>
  </si>
  <si>
    <t>WATKINS GLEN ELEMENTARY SCHOOL</t>
  </si>
  <si>
    <t>WATKINS GLEN MIDDLE SCHOOL</t>
  </si>
  <si>
    <t>POTTERS ROAD SCHOOL</t>
  </si>
  <si>
    <t>ALLENDALE ELMENTARY SCHOOL</t>
  </si>
  <si>
    <t>WINCHESTER ELEMENTARY SCHOOL</t>
  </si>
  <si>
    <t>WASHINGTON IRVING HIGH SCHOOL</t>
  </si>
  <si>
    <t>NORMAN THOMAS HIGH SCHOOL</t>
  </si>
  <si>
    <t>SAMUEL GOMPERS CAREER/TECH ED HS</t>
  </si>
  <si>
    <t>HERBERT H LEHMAN HIGH SCHOOL</t>
  </si>
  <si>
    <t>SCH-COMMUNITY RESEARCH &amp; LEARNING</t>
  </si>
  <si>
    <t>JANE ADDAMS HS FOR ACADEMIC CAREERS</t>
  </si>
  <si>
    <t>GRACE H DODGE CAREER AND TECH HS</t>
  </si>
  <si>
    <t>CHRISTOPHER COLUMBUS HIGH SCHOOL</t>
  </si>
  <si>
    <t>MONROE ACAD FOR BUSINESS/LAW</t>
  </si>
  <si>
    <t>METROPOLITAN CORPORATE ACAD HS</t>
  </si>
  <si>
    <t>PAUL ROBESON HIGH SCHOOL</t>
  </si>
  <si>
    <t>BEACH CHANNEL HIGH SCHOOL</t>
  </si>
  <si>
    <t>JAMAICA HIGH SCHOOL</t>
  </si>
  <si>
    <t>IS 296 THE A GONZALEZ COMMUNITY</t>
  </si>
  <si>
    <t>LEGACY SCHOOL FOR INTEGRATED STUDIES</t>
  </si>
  <si>
    <t>MANHATTAN THEATRE LAB HIGH SCHOOL</t>
  </si>
  <si>
    <t>ACADEMY OF ENVIRONMENTAL SCIENCE</t>
  </si>
  <si>
    <t>GATEWAY SCHOOL</t>
  </si>
  <si>
    <t>URBAN ASSMBLY ACADEMY-HIST</t>
  </si>
  <si>
    <t>ASPIRE PREPARATORY MIDDLE SCHOOL</t>
  </si>
  <si>
    <t>GLOBAL ENTERPRISE HIGH SCHOOL</t>
  </si>
  <si>
    <t>PS 102 JOSEPH O LORETAN</t>
  </si>
  <si>
    <t>PERFORMANCE CONSERVATORY HS</t>
  </si>
  <si>
    <t>SATELLITE THREE</t>
  </si>
  <si>
    <t>PS 19 ROBERTO CLEMENTE</t>
  </si>
  <si>
    <t>PS 22</t>
  </si>
  <si>
    <t>MIDDLE SCHOOL FOR THE ARTS</t>
  </si>
  <si>
    <t>INTERNATIONAL ARTS BUSINESS SCHOOL</t>
  </si>
  <si>
    <t>PS 260 BREUCKELEN</t>
  </si>
  <si>
    <t>PS 332 CHARLES H HOUSTON</t>
  </si>
  <si>
    <t>GENERAL D CHAPPIE JAMES ELEM SCHOOL</t>
  </si>
  <si>
    <t>PS 215 LUCRETIA MOTT</t>
  </si>
  <si>
    <t>PS 30</t>
  </si>
  <si>
    <t>PS 140 EDWARD K ELLINGTON</t>
  </si>
  <si>
    <t>PS 14 CORNELIUS VANDERBILT</t>
  </si>
  <si>
    <t>HS OF GRAPHIC COMMUNICATION ARTS</t>
  </si>
  <si>
    <t>JHS 13 JACKIE ROBINSON</t>
  </si>
  <si>
    <t>CHOIR ACADEMY OF HARLEM</t>
  </si>
  <si>
    <t>BREAD &amp; ROSES INTEGRATED ARTS HS</t>
  </si>
  <si>
    <t>MS 203</t>
  </si>
  <si>
    <t>PERFORMANCE SCHOOL</t>
  </si>
  <si>
    <t>PS 64 PURA BELPRE</t>
  </si>
  <si>
    <t>PS 230 DR ROLAND N PATTERSON</t>
  </si>
  <si>
    <t>J LEVIN HIGH SCHOOL-MEDIA &amp; COMMUN</t>
  </si>
  <si>
    <t>MS 142 JOHN PHILIP SOUSA</t>
  </si>
  <si>
    <t>PS 50 CLARA BARTON</t>
  </si>
  <si>
    <t>PS 167 THE PARKWAY</t>
  </si>
  <si>
    <t>JHS 166 GEORGE GERSHWIN</t>
  </si>
  <si>
    <t>PS 174 DUMONT</t>
  </si>
  <si>
    <t>JHS 302 RAFAEL CORDERO</t>
  </si>
  <si>
    <t>SHEEPSHEAD BAY HIGH SCHOOL</t>
  </si>
  <si>
    <t>PS 73 THOMAS S BOYLAND</t>
  </si>
  <si>
    <t>GENERAL D CHAPPIE JAMES MIDDLE SCH</t>
  </si>
  <si>
    <t>LAW/GOVERNMENTCOMMUNITY SERVICE</t>
  </si>
  <si>
    <t>BUSINESS/COMPTR APP &amp; ENTREPRE</t>
  </si>
  <si>
    <t>K1. Timeline: Identify the projected start date for each activity.</t>
  </si>
  <si>
    <t>K2. Timeline: Identify the projected end date for each activity.</t>
  </si>
  <si>
    <t>Total</t>
  </si>
  <si>
    <t>Category: Identify the Tier 1 Prioritized Activity that will be implemented.</t>
  </si>
  <si>
    <t>LAP School</t>
  </si>
  <si>
    <t>BUILDING TOTALS</t>
  </si>
  <si>
    <t>How many identified schools received a DTSDE review of this Tenet?</t>
  </si>
  <si>
    <t>Timeline: Identify the projected start date for each activity.</t>
  </si>
  <si>
    <t>Timeline: Identify the projected end date for each activity.</t>
  </si>
  <si>
    <t>Tenet 1</t>
  </si>
  <si>
    <t>Tenet 3</t>
  </si>
  <si>
    <t>Tenet 4</t>
  </si>
  <si>
    <t>Tenet 5</t>
  </si>
  <si>
    <t>Tenet 6</t>
  </si>
  <si>
    <t>Tenet 2</t>
  </si>
  <si>
    <t>Category: Identify the Tier 2 Federal and State Activity that will be implemented.</t>
  </si>
  <si>
    <t>Tenet: Identify the Tenet to be addressed by the selected Tier I activities.</t>
  </si>
  <si>
    <t>DTSDE Review</t>
  </si>
  <si>
    <t>Use this table to demonstrate costs associated with Public School Choice (SC), the DTSDE, the Distinguished Educator (DE) (if applicable), the Outside Educational Expert (OEE), and Supplemental Education Services (SES)(if applicable).</t>
  </si>
  <si>
    <t>Tenet-Specific Reserve Percentage</t>
  </si>
  <si>
    <t>Tenet Area</t>
  </si>
  <si>
    <r>
      <t xml:space="preserve">The district must allocate this amount of Tenet-Specific reserve for Tier 1 or Tier 2 activities mapped to this Tenet </t>
    </r>
    <r>
      <rPr>
        <b/>
        <u/>
        <sz val="11"/>
        <color theme="1"/>
        <rFont val="Calibri"/>
        <family val="2"/>
        <scheme val="minor"/>
      </rPr>
      <t>or</t>
    </r>
    <r>
      <rPr>
        <b/>
        <sz val="11"/>
        <color theme="1"/>
        <rFont val="Calibri"/>
        <family val="2"/>
        <scheme val="minor"/>
      </rPr>
      <t xml:space="preserve"> </t>
    </r>
    <r>
      <rPr>
        <b/>
        <sz val="11"/>
        <rFont val="Calibri"/>
        <family val="2"/>
        <scheme val="minor"/>
      </rPr>
      <t>may</t>
    </r>
    <r>
      <rPr>
        <b/>
        <sz val="11"/>
        <color theme="1"/>
        <rFont val="Calibri"/>
        <family val="2"/>
        <scheme val="minor"/>
      </rPr>
      <t xml:space="preserve"> reallocate this amount for Tier 1 or Tier 2 activities in any Tenet highlighted in </t>
    </r>
    <r>
      <rPr>
        <b/>
        <sz val="11"/>
        <color rgb="FFFF0000"/>
        <rFont val="Calibri"/>
        <family val="2"/>
        <scheme val="minor"/>
      </rPr>
      <t>RED</t>
    </r>
    <r>
      <rPr>
        <b/>
        <sz val="11"/>
        <color theme="1"/>
        <rFont val="Calibri"/>
        <family val="2"/>
        <scheme val="minor"/>
      </rPr>
      <t xml:space="preserve"> in Column H.</t>
    </r>
  </si>
  <si>
    <r>
      <t xml:space="preserve">The district may allocate this amount of Tenet-Specific reserve for Tier 1 or Tier 2 Activities in </t>
    </r>
    <r>
      <rPr>
        <b/>
        <u/>
        <sz val="11"/>
        <color theme="1"/>
        <rFont val="Calibri"/>
        <family val="2"/>
        <scheme val="minor"/>
      </rPr>
      <t>any</t>
    </r>
    <r>
      <rPr>
        <b/>
        <sz val="11"/>
        <color theme="1"/>
        <rFont val="Calibri"/>
        <family val="2"/>
        <scheme val="minor"/>
      </rPr>
      <t xml:space="preserve"> Tenet.</t>
    </r>
  </si>
  <si>
    <t>J2. Targeted Schools: Identify the identification status of each targeted school.</t>
  </si>
  <si>
    <t>F. Improvement/ Parent Engagement Set-Aside: Identify if the activity satisfies one of the mandated set-aside requirements.</t>
  </si>
  <si>
    <t>G. Allowable Activity: If the activity satisfies the Improvement set-aside, indicate the applicable allowable activity supported.</t>
  </si>
  <si>
    <t>H. Fund Source(s): Identify all Federal, State, and Local fund sources that will be used for the completion of each activity.</t>
  </si>
  <si>
    <t>I. District Cost(s):  Identify the district cost associated with each fund source.</t>
  </si>
  <si>
    <t xml:space="preserve">Targeted Schools: Identify the school(s) targeted by each activity.
</t>
  </si>
  <si>
    <t>Targeted Schools: Identify the identification status of each targeted school.</t>
  </si>
  <si>
    <t>Tenet: Identify the Tenet to be addressed by the selected Tier 2 activities.</t>
  </si>
  <si>
    <t>2014-2015 Improvement Reserve Set-Aside Activities</t>
  </si>
  <si>
    <t xml:space="preserve">Professional Development – Costs associated with administrator and teacher professional development that aligns with Title IX General Provisions Sec. 9101 Definitions (34)(A)(i) through (B)(iii) – See: http://www2.ed.gov/policy/elsec/leg/esea02/pg107.html </t>
  </si>
  <si>
    <t>Tier 2-1</t>
  </si>
  <si>
    <t>Tier 2-2</t>
  </si>
  <si>
    <t>Tier 2-3</t>
  </si>
  <si>
    <t>Costs associated with deploying on-site visit teams that will use the Diagnostic Tool for School and District Effectiveness to identify a school’s or district’s current position relative to desired educational practices.</t>
  </si>
  <si>
    <t>Tier 2-4</t>
  </si>
  <si>
    <t>Reasonable and necessary expenses associated with appointment of a Distinguished Educator to assist the district and schools in implementing systemic, whole-school reform and effective turnaround strategies.</t>
  </si>
  <si>
    <t>Tier 2-5</t>
  </si>
  <si>
    <t>Reasonable and necessary expenses associated with the Outside Educational Experts (OEE) attendance at DTSDE Institutes and in assisting the district in the development and implementation of the District Comprehensive Improvement Plan (DCIP) and School Comprehensive Education Plans (SCEP).</t>
  </si>
  <si>
    <t>Tier 2-6</t>
  </si>
  <si>
    <t>Reasonable and necessary expenses associated with the OEE’s participation in district-led DTSDE visits.</t>
  </si>
  <si>
    <t>Tier 2-7</t>
  </si>
  <si>
    <t>Costs associated with participation in New York State sponsored Professional Learning Communities (PLC).</t>
  </si>
  <si>
    <t>Tier 2-8</t>
  </si>
  <si>
    <t>Costs associated with participation in professional development activities to develop and implement successful family and community engagement practices.</t>
  </si>
  <si>
    <t>Tier 2-9</t>
  </si>
  <si>
    <t>Costs (e.g., substitutes, stipends) associated with participation in professional development activities to implement the CCSS, curriculum-embedded formative assessments based on enhanced New York State Standards (including the CCSS), including professional development in using information systems that track assessment outcomes.</t>
  </si>
  <si>
    <t>Tier 2-10</t>
  </si>
  <si>
    <t>Costs (e.g., substitutes, stipends) associated with participation in professional development activities to implement a behavior management program.</t>
  </si>
  <si>
    <t>Tier 2-11</t>
  </si>
  <si>
    <t>Costs (e.g., substitutes, stipends) associated with participation in professional development activities to implement Response to Intervention (RtI) that are aligned with academic intervention services.</t>
  </si>
  <si>
    <t>Tier 2-12</t>
  </si>
  <si>
    <t>Costs associated with training/certifying teacher evaluators, instructional coaches, teacher leaders etc. in conducting evidence based observations using the District’s teacher practice rubric, training in coaching and feedback on instructional practice, and developing/assessing student learning objectives as part of teacher evaluation system.</t>
  </si>
  <si>
    <t>Tier 2-13</t>
  </si>
  <si>
    <t>Costs to develop and implement local formative and summative assessments across all grade levels and subject areas, consistent with New York State Standards, the provisions of Education Law § 3012-c, related to academic intervention services and applicable Commissioner’s regulations.</t>
  </si>
  <si>
    <t>Tier 2-14</t>
  </si>
  <si>
    <t>Costs associated with the professional development of teachers (and their principals/ instructional supervisors) who will develop and implement CTE courses in which increased percentages of historically underserved students will enroll.</t>
  </si>
  <si>
    <t>Tier 2-15</t>
  </si>
  <si>
    <t>Costs to purchase of equipment and other curricular materials for CTE courses used by teachers in which increased percentages of historically underserved students will enroll.</t>
  </si>
  <si>
    <t>Tier 2-16</t>
  </si>
  <si>
    <t>Costs associated with the training and professional development for teachers (and their principals/instructional supervisors) who will design and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t>
  </si>
  <si>
    <t>Tier 2-17</t>
  </si>
  <si>
    <t>Costs to provide courses and related training and professional development for teachers (and their principals/instructional supervisors) who will design and implement Virtual/Blended AP, IB, and/or Cambridge (AICE or IGCSE) courses in the subjects for which, as of September 30, 2010, NYSED has approved an alternative assessment pursuant to 8 NYCRR §100.2(f), in which increased percentages of historically underserved students will enroll.</t>
  </si>
  <si>
    <t>Tier 2-18</t>
  </si>
  <si>
    <t>Costs to train teachers and administrators in the use of data systems, aligned course sequences, and early college and career school models, between post-secondary institutions and P-12 systems.</t>
  </si>
  <si>
    <t>Tier 2-19</t>
  </si>
  <si>
    <t>Costs to develop and implement school-based Inquiry Teams as defined in the state’s RTTT application.</t>
  </si>
  <si>
    <t>Tier 2-20</t>
  </si>
  <si>
    <t>Professional development for teachers and leaders on the analysis of real-time student data to inform instruction.</t>
  </si>
  <si>
    <t>Tier 2-21</t>
  </si>
  <si>
    <t>Costs to provide supplemental compensation, consistent with local collective bargaining agreements, through a career ladder program, to highly effective teachers providing academic intervention services in hard-to-staff subjects or specialty areas in high-needs schools who mentor, coach, or provide professional development to student teachers, new teachers, or teachers rated as ineffective, developing, or effective in high-needs schools.</t>
  </si>
  <si>
    <t>Tier 2-22</t>
  </si>
  <si>
    <t>Costs to provide supplemental compensation consistent with local collective bargaining agreements, for teachers providing academic intervention services through a career ladder program, to effective or highly effective teachers in hard-to-staff subjects or specialty areas who transfer from low- or moderate-needs schools to high-needs schools.</t>
  </si>
  <si>
    <t>Tier 2-23</t>
  </si>
  <si>
    <t>Costs associated to develop and implement one of the four school intervention models (turnaround model, restart model, school closure, or transformation model) and the Secretary’s turnaround principles, consistent with the requirements of the New York State SIG application and the State’s theory of action of intervening and supporting low-performing districts and schools.</t>
  </si>
  <si>
    <t>Tier 2-24</t>
  </si>
  <si>
    <t>Costs related to plan for LEA and State-approved partner organization arrangements (EPO, CMO, charter school operator) activities for implementation of one of the four school intervention models or a whole-school change model aligned with the Secretary’s turnaround principles in the year following school re-design.</t>
  </si>
  <si>
    <t>Tier 2-25</t>
  </si>
  <si>
    <t>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</si>
  <si>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Tier 2-26</t>
  </si>
  <si>
    <t>Costs of training for and/or hiring of internal/external trained evaluators to conduct teacher observations and complete the processes for HEDI documentation and recommendations for teacher professional growth as indicated.</t>
  </si>
  <si>
    <t>Tier 2-27</t>
  </si>
  <si>
    <t>Costs associated with operating a preschool program for eligible children consistent with Title I requirements (see USDE's April 16, 2012 non-regulatory guidance regarding the use of Title I, Part A funds to serve preschool children).</t>
  </si>
  <si>
    <t>Tier 2-28</t>
  </si>
  <si>
    <t>A school may propose an alternative activity that aligns with one or more tenet areas to be approved by the NYSED.  To gain approval, a district will provide a narrative that: (1) describes the activity; (2) lists the student data that led to this decision; (3) describes the theory behind this action and the expected student outcomes; (4) describes the changes in teacher practice that will occur as a result of this activity; and (5) describes the ongoing evaluation process.</t>
  </si>
  <si>
    <t>Supplemental Educational Services (Up to 30% of the LEA set-aside).</t>
  </si>
  <si>
    <t>Public School Choice (Up to 20% of the LEA set-aside).</t>
  </si>
  <si>
    <t>Tier 1-1</t>
  </si>
  <si>
    <t>Tier 1-2</t>
  </si>
  <si>
    <t>Tier 1-3</t>
  </si>
  <si>
    <t>Tier 1-4</t>
  </si>
  <si>
    <t>Tier 1-5</t>
  </si>
  <si>
    <t>Tier 1-6</t>
  </si>
  <si>
    <t>Tier 2: List of Federal and State Initiated Activities for Improvement</t>
  </si>
  <si>
    <r>
      <t>Systemic Planning Training</t>
    </r>
    <r>
      <rPr>
        <sz val="12"/>
        <color theme="1"/>
        <rFont val="Calibri"/>
        <family val="2"/>
        <scheme val="minor"/>
      </rPr>
      <t xml:space="preserve"> - Costs associated with participation in professional development for administrators and teachers to engage in successful systemic planning practices related to the development and implementation of school and district-level improvement plans.</t>
    </r>
  </si>
  <si>
    <r>
      <t>Community Schools Programs</t>
    </r>
    <r>
      <rPr>
        <sz val="12"/>
        <color theme="1"/>
        <rFont val="Calibri"/>
        <family val="2"/>
        <scheme val="minor"/>
      </rPr>
      <t xml:space="preserve"> - Costs associated with professional development and planning for teachers (and their principals/instructional supervisors) and partner organizations who will develop and implement effective Community Schools Programs.</t>
    </r>
  </si>
  <si>
    <r>
      <t>Community Schools Programs</t>
    </r>
    <r>
      <rPr>
        <sz val="12"/>
        <color theme="1"/>
        <rFont val="Calibri"/>
        <family val="2"/>
        <scheme val="minor"/>
      </rPr>
      <t xml:space="preserve"> - Costs associated with implementing effective Community Schools Programs that include a rigorous academic program with strong supports to prepare all students for college and careers; a full range of school-based and school-linked programs and services; and partnerships that demonstrate collaboration with the local community.</t>
    </r>
  </si>
  <si>
    <t>Tier 2 Activity</t>
  </si>
  <si>
    <t>Tier 2 Activity Description</t>
  </si>
  <si>
    <t>Total Funds Budgeted for Tier 2: Allowable Activities for Improvement (Sum of all costs listed above)</t>
  </si>
  <si>
    <t>Reasonable and necessary expenses associated with the Outside Educational Experts (OEE) ’s participation in district-led DTSDE visits.</t>
  </si>
  <si>
    <r>
      <t>Expanded Learning Time</t>
    </r>
    <r>
      <rPr>
        <sz val="12"/>
        <color theme="1"/>
        <rFont val="Calibri"/>
        <family val="2"/>
        <scheme val="minor"/>
      </rPr>
      <t xml:space="preserve"> - Costs associated with professional development and planning for teachers (and their principals/instructional supervisors) and partner organizations who will develop and implement Expanded Learning Time (ELT) opportunities that may include art, music, remediation and enrichment programs.   </t>
    </r>
  </si>
  <si>
    <r>
      <t>Expanded Learning Time</t>
    </r>
    <r>
      <rPr>
        <sz val="12"/>
        <color theme="1"/>
        <rFont val="Calibri"/>
        <family val="2"/>
        <scheme val="minor"/>
      </rPr>
      <t xml:space="preserve"> - Costs associated with implementing ELT programs that improve academic, social, and emotional outcomes for all students, including historically undeserved students.</t>
    </r>
  </si>
  <si>
    <t>Costs (e.g., substitutes, stipends) associated with participation in professional development activities to implement: the NYS and Common Core State Standards, curriculum-embedded formative assessments based on standards, and/or information systems that track assessment outcomes.</t>
  </si>
  <si>
    <t>Costs associated with training and certifying teacher evaluators (e.g. instructional coaches, administrators, teacher leaders, etc.) as part of the teacher evaluation system which includes the ability to conduct evidence-based observations using the District teacher practice rubric, providing coaching and feedback on instructional practice, and developing and assessing student learning objectives.</t>
  </si>
  <si>
    <t>Costs to develop and implement local formative and summative assessments across all grade levels and subject areas, consistent with NYS and Common Core State Standards and the provisions of Education Law § 3012-cas they relate to academic intervention services and applicable Commissioner’s regulations.</t>
  </si>
  <si>
    <t>Costs associated with the professional development of teachers, principals, and instructional supervisors) who will develop and implement CTE courses in which increased percentages of historically underserved students will enroll.</t>
  </si>
  <si>
    <t>Costs to purchase equipment and other curricular materials for CTE courses used by teachers in which increased percentages of historically underserved students will enroll.</t>
  </si>
  <si>
    <t>Costs associated with the training and professional development for teachers, principals, and/or instructional supervisors who will design and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t>
  </si>
  <si>
    <t>Costs to provide courses and related training and professional development for teachers, principals, and/or instructional supervisors who will design and implement Virtual/Blended AP, IB, and/or Cambridge (AICE or IGCSE) courses in the subjects for which, as of September 30, 2010, NYSED has approved an alternative assessment pursuant to 8 NYCRR §100.2(f), in which increased percentages of historically underserved students will enroll.</t>
  </si>
  <si>
    <t>Provision of supplemental compensation, consistent with local collective bargaining agreements, to highly effective teachers providing academic intervention services in hard-to-staff subjects or specialty areas in high-needs schools to provide mentoring, coaching, or professional development to student teachers, new teachers, or teachers rated as ineffective, developing, or effective in high-needs schools as part of a career ladder program.</t>
  </si>
  <si>
    <t>Costs to provide supplemental compensation, consistent with local collective bargaining agreements, to effective or highly effective teachers who transfer from low or moderate-needs schools to high-needs schools in order to provide academic intervention services to students as part of a career ladder program.</t>
  </si>
  <si>
    <t>Costs associated to develop and implement one of the four school intervention models (turnaround model, restart model, school closure, or transformation model) in accordance with the Secretary’s turnaround principles, the requirements of the New York State SIG application, and the State’s theory of action of intervening and supporting low-performing districts and schools.</t>
  </si>
  <si>
    <t>Costs related to plan and implement LEA and State-approved partner organization activities (EPO, CMO, charter school operator) aligned to one of the four school intervention models or a whole-school change model in accordance with the Secretary’s turnaround principals in the year following school re-design.</t>
  </si>
  <si>
    <t>Costs of training for and/or hiring of internal or external trained evaluators to conduct teacher observations and complete the processes for HEDI documentation and recommendations for teacher professional growth as evaluation results indicate.</t>
  </si>
  <si>
    <t>Costs associated with operating a preschool program for eligible children consistent with Title I requirements.  See USDE non-regulatory guidance of April 16, 2012 regarding the use of Title I, Part A funds to serve preschool children online at https://www2.ed.gov/policy/elsec/guid/preschoolguidance2012.pdf).</t>
  </si>
  <si>
    <t>Is the district required to reserve a portion of their Improvement Set-Aside Funds for this Tenet?</t>
  </si>
  <si>
    <t>2014-2015 School Comprehensive Education Plan (SCEP)</t>
  </si>
  <si>
    <t>School Information Sheet #1</t>
  </si>
  <si>
    <t>Grade Configuration</t>
  </si>
  <si>
    <t>School Information Sheet</t>
  </si>
  <si>
    <t>% Student Sustainability</t>
  </si>
  <si>
    <t>% of Students Eligible for Free Lunch</t>
  </si>
  <si>
    <t>% of Students Eligible for Reduced-Price  Lunch</t>
  </si>
  <si>
    <t>% of Limited English Proficient Students</t>
  </si>
  <si>
    <t>% of Students with Disabilities</t>
  </si>
  <si>
    <t>Years Principal Assigned to School</t>
  </si>
  <si>
    <t># of Assistant Principals</t>
  </si>
  <si>
    <t># of Deans</t>
  </si>
  <si>
    <t># of Counselors / Social Workers</t>
  </si>
  <si>
    <t>% of Teachers with No Valid Teaching Certificate</t>
  </si>
  <si>
    <t>% of Teachers Teaching Out of Certification Area</t>
  </si>
  <si>
    <t>% Teaching with Fewer than 3 Years of Experience</t>
  </si>
  <si>
    <t>Average # of Teacher Absences</t>
  </si>
  <si>
    <t>ELA Performance at Level 3 and Level 4</t>
  </si>
  <si>
    <t>Math Performance at Level 3 and Level 4</t>
  </si>
  <si>
    <t>Science Performance at Level 3 and Level 4</t>
  </si>
  <si>
    <t>Focus School Identified by a Focus District</t>
  </si>
  <si>
    <t xml:space="preserve">SIG(a) Recipient </t>
  </si>
  <si>
    <t>SIG(g) Recipient</t>
  </si>
  <si>
    <t>School Personnel</t>
  </si>
  <si>
    <t>% Asian, Native Hawaiian / Other Pacific Islander</t>
  </si>
  <si>
    <t>Identification for ELA?</t>
  </si>
  <si>
    <t>Identification for Math?</t>
  </si>
  <si>
    <t>Identification for Science?</t>
  </si>
  <si>
    <t>Identification for High School Graduation Rate?</t>
  </si>
  <si>
    <t>School Info Sheet(1)</t>
  </si>
  <si>
    <t>% of 1st Year Students Who Earned 10+ Credits (HS Only)</t>
  </si>
  <si>
    <t>% of 2nd Year Students Who Earned 10+ Credits (HS Only)</t>
  </si>
  <si>
    <t>% of 3rd Year Students Who Earned 10+ Credits (HS Only)</t>
  </si>
  <si>
    <t>SCEP Overview</t>
  </si>
  <si>
    <t>6. Using the drop-down menu, identify in which Tenet the School made the most growth during the previous year.</t>
  </si>
  <si>
    <t>In this section, the School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School’s capacity to effectively oversee and manage the improvement plan.</t>
  </si>
  <si>
    <t xml:space="preserve">The SCEP must be made widely available through public means, such as posting on the Internet, by the School.  The Overview will serve as the at-a-glance summary of how the School will use various funding sources to improve student achievement.  This Overview should be no more than five pages in length. A complete overview will address the following:
</t>
  </si>
  <si>
    <t>Fiscal Summary Page</t>
  </si>
  <si>
    <t>Statement of Practice</t>
  </si>
  <si>
    <t>Total Amount Budgeted</t>
  </si>
  <si>
    <t>Improvement Activities</t>
  </si>
  <si>
    <t>Parent Engagement Activities</t>
  </si>
  <si>
    <t>Other Activities</t>
  </si>
  <si>
    <t>School Name:</t>
  </si>
  <si>
    <t>ENTER DATA INTO YELLOW CELLS. ONCE LEA AND SCHOOL NAMES ARE ENTERED, MULTIPLE DATA POINTS WILL AUTOMATICALLY PRE-POPULATE.</t>
  </si>
  <si>
    <t>Improvement Set-Aside Budget Summary by Tenet and Statement of Practice</t>
  </si>
  <si>
    <t>School Leadership Team</t>
  </si>
  <si>
    <r>
      <rPr>
        <b/>
        <sz val="11"/>
        <color theme="1"/>
        <rFont val="Calibri"/>
        <family val="2"/>
        <scheme val="minor"/>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DCIP. </t>
    </r>
  </si>
  <si>
    <r>
      <rPr>
        <b/>
        <sz val="11"/>
        <color theme="1"/>
        <rFont val="Calibri"/>
        <family val="2"/>
        <scheme val="minor"/>
      </rPr>
      <t>Instructions:</t>
    </r>
    <r>
      <rPr>
        <sz val="11"/>
        <color theme="1"/>
        <rFont val="Calibri"/>
        <family val="2"/>
        <scheme val="minor"/>
      </rPr>
      <t xml:space="preserve"> List of stakeholders who participated in developing the SCEP as required by Commissioner’s Regulations §100.18. Provide dates, locations, agendas and supporting documentation of Local Stakeholder meetings.  Boxes should be added as necessary.</t>
    </r>
  </si>
  <si>
    <t>Four-Year Graduation Rate                   (HS Only)</t>
  </si>
  <si>
    <t>Six-Year Graduation Rate                   (HS Only)</t>
  </si>
  <si>
    <t xml:space="preserve">Amount Matches </t>
  </si>
  <si>
    <t>Amount Matches Total Funds Budgeted for Improvement Activities on Tier 2 Allowable Activities Page?</t>
  </si>
  <si>
    <t>American Indian or Alaska Native</t>
  </si>
  <si>
    <t>• List the strengths of the previous year's plan.</t>
  </si>
  <si>
    <t>• List the timeline of events that led to the creation of the current plan.</t>
  </si>
  <si>
    <t>• List all the ways in which the current plan will be made widely available to the public.</t>
  </si>
  <si>
    <t>• State the strategy and timeline to accomplish the mission or guiding principles.</t>
  </si>
  <si>
    <t>• List anticipated barriers that may impact the ability to accomplish the mission or guiding principles.</t>
  </si>
  <si>
    <t>• List the student academic achievement targets for the identified subgroups in the current plan.</t>
  </si>
  <si>
    <t>• List the data sets that were analyzed to determine prioritized professional development.</t>
  </si>
  <si>
    <t>• List the professional development options that will be provided.  For each option, describe the delivery method and the change(s) in practice that will be evident as a result.</t>
  </si>
  <si>
    <t>• List all methods of communication that school leaders will implement to strengthen relationships with school staff and the community.</t>
  </si>
  <si>
    <t>• Describe school structures that support strategic implementation of the mission/guiding principles.</t>
  </si>
  <si>
    <t>• State the mission or guiding principles of the school and describe the relationship between the mission or guiding principles and the identified needs of the school.</t>
  </si>
  <si>
    <t>• List the identified needs in the school that will be targeted for improvement in this plan.</t>
  </si>
  <si>
    <t>• List the highlights of the initiatives described in the current SCEP. How are these initiatives supported through all funding sources?</t>
  </si>
  <si>
    <t>1. Using the drop-down menu, rate the degree to which the School achieved the goals identified in the previous year's School Comprehensive Education Plan.</t>
  </si>
  <si>
    <t>2. Using the drop-down menu, rate the degree to which the School successfully implemented the activities identified in the previous year's School Comprehensive Education Plan.</t>
  </si>
  <si>
    <t>3. Using the drop-down menu, rate the degree to which the activities identified in the previous year's School Comprehensive Education Plan impacted academic achievement targets for identified subgroups.</t>
  </si>
  <si>
    <t>4. Using the drop-down menu, rate the degree to which the activities identified in the previous year's School Comprehensive Education Plan increased Parent Engagement.</t>
  </si>
  <si>
    <t>5. Using the drop-down menu, rate the degree to which the activities identified in the previous year's School Comprehensive Education Plan received the funding necessary to achieve the corresponding goals.</t>
  </si>
  <si>
    <t>Martin Luther King School 9</t>
  </si>
  <si>
    <t>Sharon Jackson</t>
  </si>
  <si>
    <t>585-325-7828</t>
  </si>
  <si>
    <t>sharon.jackson@rcsdk12.org</t>
  </si>
  <si>
    <t>Pre-K-7</t>
  </si>
  <si>
    <t>12-13 REVIEW</t>
  </si>
  <si>
    <t>13-14 REVIEW</t>
  </si>
  <si>
    <t>12-13- REVIEW</t>
  </si>
  <si>
    <t>13-14- REVIEW</t>
  </si>
  <si>
    <t>Curriculum Development and Support -                                                                                                                                                                                                                                                                                                                  Goal 1: Create short-term and long-term goals based on data with learning trajectories for groups of students based on identified and timely needs that lead to students involvement in their own thinking.          Goal 2: Implement instructional priority: Students will develop the ability to communicate through written expression (sentences, paragraphs, essays, articles, and reports) to persuade/state an opinion/argue, inform, and entertain others.</t>
  </si>
  <si>
    <t>• List the weaknesses of the previous year's plan</t>
  </si>
  <si>
    <t>Student Social and Emotional Development Health                                                                                                                                                                                                                                                                                               The school articulates and systematically promotes a vision for social and emotional developmental health that promotes a safe and health school enviornment for familes, teachers, and students.  However, school has not implemented a plan to consistently support adult capacity to address the social and emotional health of students and it's only in the beginning of monitoring the professional development plan.            Family and Community Engagement                                                                                                                                                                                                                                                                                                                         The school community partners with familes and community agencies to promote and provide training across all (academic and social and emotional development health) to support student success.</t>
  </si>
  <si>
    <t>The list of highlighted initiatives in the current SCEP plan  have the following funding sources:     SIF Funds,    Title 1 Funds,      A- Funds,        TLQP Grant Funds</t>
  </si>
  <si>
    <t xml:space="preserve">March - April    SBPT meetings                                      April - May  ELT Work Team meetings                          May  PTO meetings        </t>
  </si>
  <si>
    <t>We will  post our current SCEP on our school website, email and provide hard copies to faculty, staff, parents, community partners. In addition, we will share at professional development meetings as well as faculty meeting. Finally, we will share and have copies available at all school functions.</t>
  </si>
  <si>
    <t>Professional development  to continue to support Tenet 3 and Tenet 4.                                                                                                                                                                                                                                              Professional development to improve consistent support for adult capacity to address the social and emotional development health of students.                                                                                                        Professional development to faculty and staff that specifically include topics on effectively engaging families and differentiated based on individual's needs.</t>
  </si>
  <si>
    <t>The mission of Dr. Martin Luther King, School No. 9 is to prepare students to be productivemembers of a culturally diverse and increasing complex society. We will accomplish this in a safe, nurturing, and pleasing environment where a competent, cooperative, and collaborative staff provides a challenging academic program for all students.         The relationship between our mission statement and the identified needs of the school is to ensure all adults have the skill sets to support and prepare our students to participate productively and actively in a democratic and global society.</t>
  </si>
  <si>
    <t>The strategy to accomplish our mission is to provide targeted differentiated professional development to teachers based on their needs to engage parents and community partners to support students' social and emotional development as well as their academic success.      The timeline to accomplish our goal is as follow 2014-2015 school year - 85% capacity and 2015-2016 - 100% capacity</t>
  </si>
  <si>
    <t>Staffing - Consistency within bilingual staffing as well as lack of RtI bilingual support teachers to address the needs of ELL students with academic gaps</t>
  </si>
  <si>
    <t xml:space="preserve">New York State Ed Review - May, 2014                                                                                                                                                                                                                                                                                                                 NCTL Progress Monitoring Feedback - April, 2014                                                                                                                                                                                                                                                                                                  PTO Feedback - May, 2014                                                                                                                                                                                                                                                                                                                                       RCSD Finish Line Report - May 2014                                                                                                                                                                                                                                                                                                                         SBPT - on-going                                                                                                                                                                                                                                                                                                                                                Leadership Team - on-going                                                                                                                                                                                                                                                                                                                         Assessements (State, Local, &amp; Building)                                                                                                                                                                                                                                                                                                                       APPR </t>
  </si>
  <si>
    <t>The school learders will implement the following methods of communication to strengthen relationships with school staff and the community:                                                                                                                       school wide events;                                                                                                                                                                                                                                                                                                                                                    parent meetings;                                                                                                                                                                                                                                                                                                                                                                        monthly parent newsletters;                                                                                                                                                                                                                                                                                                                                 weekly communications - bulletin;                                                                                                                                                                                                                                                                                                       communications in Spanish and English;                                                                                                                                                                                                                                                                                                           website postings;                                                                                                                                                                                                                                                                                                                                                        Robo telephone calls;                                                                                                                                                                                                                                                                                                                                           Magnetic Save the Dates                                                                                                                                                                                                                                                                                                                                   Community partner meetings</t>
  </si>
  <si>
    <t>Make clear and fully developed systems for consistent implementation of the articulated vision</t>
  </si>
  <si>
    <t>Communicate a vision that staff, families, and students enthusiastically support such and that is uniformly seen, heard, and known across the community (School, Family, Community, and Partner Collaborative (SFCPC), School Based Planning Team, faculty and staff meetings, staff stakeholders: Parents, Community, Faculty, &amp; Students to access understanding - ( Goal of 85%)</t>
  </si>
  <si>
    <t>Conduct monthy meetings (SBPT, Collaborative Board, Grade/Level Subject and Vertical Team, as well as Leadership Team meetings</t>
  </si>
  <si>
    <t>Develop systems to implement the articulated vision consistently</t>
  </si>
  <si>
    <t>School leaders create and collaborate with staff and families to explicitly communicate pertinent school goals that are timely, transparent, and widely available to all stakeholders and used by them to improve th quality of school life. (10 monthly newsletters on website, 40 weekly professional development sessions, 40 data cycle meetings, and two town meetings)</t>
  </si>
  <si>
    <t>Strengthen schedule to provide weekly professional development and team meetings to conduct data cycles, and plan differentiated supports for students</t>
  </si>
  <si>
    <t>Utilize the CWT to capture and analyze walkthrough and observation data to provide feedback to faculty and staff</t>
  </si>
  <si>
    <t>Narrow initiatives to improve clarity and develop consistency</t>
  </si>
  <si>
    <t>School leaders will strategically use student data over time, provide feedback from informal and formal observations, and professional development opportunities connected to improve lesson plans and conversations to assess and adjust supports provided to teachers and other staff members. ( 100% completion of informal and formal observations by deadlines and 40 weekly professional development and data cycle meetings)</t>
  </si>
  <si>
    <t>School leaders consistently analyze the fiscal captioal available to the school community; making critical and strategic decision to fund target efforts that are aigned to school-wide goals and considers the needs of all students and staff members. (Allocate 60, 000.00 to support targeted school-wide goals)</t>
  </si>
  <si>
    <t>Align resources to maximize instruction and time on task, to facilitate professional development, to purchase classroom libraries (fiction/nonfiction), and technology</t>
  </si>
  <si>
    <t>Increase rigor and higher-order questions in intstruction as well as inquiry-based learning opportunities</t>
  </si>
  <si>
    <t>Narrow focus to support better implementation of common core learning standards</t>
  </si>
  <si>
    <t>School leaders foster a culture where teachers ensure that the implemention of CCLS curricula is dynamic and address what students need to know in order for the school-wide goals to be achieved (40 weekly professional development agendas and next steps, CCLS weekly lessons plans, APPR observation/evaluations; 3 common assessments on P. I. E. (instructional priority) pre/post student work and achievement data, and 4 inquiry-based units of study per grade level)</t>
  </si>
  <si>
    <t>Implement instructional priority: Students will develop an ability to communicate thorugh written expression (sentences, paragraphs, essays, articles, and reports) to persuade/state an opinion/argue, inform, and entertain others. (40 weekly professional development agendas and next steps, CCLS weekly lessons plans, APPR observation/evaluations; 3 common assessments on P. I. E. (instructional priority) pre/post student work and achievement data, and 4 inquiry-based units of study per grade level)</t>
  </si>
  <si>
    <t xml:space="preserve">Goal #2 </t>
  </si>
  <si>
    <t>Implement common core modules as resource</t>
  </si>
  <si>
    <r>
      <t xml:space="preserve">Provide weekly professional development and team meetings to conduct professional development, data cycles and plan differentiated supports for students                                                      </t>
    </r>
    <r>
      <rPr>
        <i/>
        <sz val="8"/>
        <color rgb="FF0000FF"/>
        <rFont val="Calibri"/>
        <family val="2"/>
        <scheme val="minor"/>
      </rPr>
      <t>Utilize Lesson Study: Step by Step – How Teacher Learning Communities Improve Instruction by C Lewis and J. Hurd to coach, model, video, and demonstrate best practices and to ensure school wide implementation (, CAFE, &amp; Calkins).
Analyze Data Wise: A Step-by-Step Guide to Using Assessment Results to Improve Teacher and Learning edited by K. Parker-Bourdett to collaborate and reflect in teams to assess instructional programs effectiveness on student learning and to determine culturally relevant resources to accelerate students’ performance.                                                                                                                                                                                                 Utilize Readwork. org and NEWSela to support teachers' abilty to scafflold learning the "i do, We do, and You do" model of instruction</t>
    </r>
    <r>
      <rPr>
        <sz val="11"/>
        <color theme="1"/>
        <rFont val="Calibri"/>
        <family val="2"/>
        <scheme val="minor"/>
      </rPr>
      <t xml:space="preserve">
</t>
    </r>
  </si>
  <si>
    <t>Create inquiry-based learning opportunities that integrate science, technology, engineering, arts, and mathematics (STEAM) aligned to CCLS and Bloom's Taxonomy</t>
  </si>
  <si>
    <r>
      <t xml:space="preserve">Provide weekly professional development and team meetings to conduct professional development, data cycles and plan differentiated supports for students                                                      </t>
    </r>
    <r>
      <rPr>
        <sz val="9"/>
        <color rgb="FF0000FF"/>
        <rFont val="Calibri"/>
        <family val="2"/>
        <scheme val="minor"/>
      </rPr>
      <t>Utilize Lesson Study: Step by Step – How Teacher Learning Communities Improve Instruction by C Lewis and J. Hurd to coach, model, video, and demonstrate best practices and to ensure school wide implementation (CAFE, &amp; Calkins).
Analyze Data Wise: A Step-by-Step Guide to Using Assessment Results to Improve Teacher and Learning edited by K. Parker-Bourdett to collaborate and reflect in teams to assess instructional programs effectiveness on student learning and to determine culturally relevant resources to accelerate students’ performance.                                                                                                                                                                                                 Utilize Readwork. org and NEWSela to support teachers' abilty to scafflold learning the "i do, We do, and You do" model of instruction</t>
    </r>
  </si>
  <si>
    <t>Create blended learning opportunities to provide differentiated supports to specific students needs as well as subgroups</t>
  </si>
  <si>
    <t>increase rigor and higher-order questions as well as inquiry-based learning opportunities</t>
  </si>
  <si>
    <t>Increase rigor and higher-order questions in instruction as well as inquiry-based learning opportunities</t>
  </si>
  <si>
    <t xml:space="preserve">Support teachers to develop and nurture their instructional expertise during regularly schedule meetings with targeted agendas based on student and school data to ensure that all unit plans axross their grade subjects are appropriately aligned to the CCLS coherent curriculum and meeting students' needs. (40 weekly professional development agendas and next steps, CCLS weekly lessons plans, APPR observation/evaluations; 3 common assessments on P. I. E. (instructional priority) pre/post student work and achievement data, and 4 inquiry-based units of study per grade level) </t>
  </si>
  <si>
    <t>Implement common core modules as a resource</t>
  </si>
  <si>
    <t>Create inquiry-based learning oportunities that integrate science, technology, engineering, arts, and mathematics (STEAM) aligned to CCLS and Bloom's Taxonomy</t>
  </si>
  <si>
    <t>Increase academic rigor for all students in all academic subject areas</t>
  </si>
  <si>
    <t>Develop more dynamic lesson plans aligned to the common core learning standards</t>
  </si>
  <si>
    <t xml:space="preserve"> June 30, 15</t>
  </si>
  <si>
    <t>Increase student engagement</t>
  </si>
  <si>
    <t xml:space="preserve">Create and foster a “sense of belonging” for all students. Furthermore, teachers will engage in high operational practices outlined in Y. Jackson (2011) Pedagogy of Confidence: Inspiring High Intellectual Performance in Urban Schools. They are as follow:
  identifying and activating students’ strengths
  building relationships
  eliciting high intellectual performances
  providing enrichment
  situating learning in the lives of students
  amplifying students’ voices.
</t>
  </si>
  <si>
    <t>Rochester City School District</t>
  </si>
  <si>
    <t>Provide weekly professional development and team meetings to conduct professional development, data cycles and plan differentiated supports for students                                                      Utilize Lesson Study: Step by Step – How Teacher Learning Communities Improve Instruction by C Lewis and J. Hurd to coach, model, video, and demonstrate best practices and to ensure school wide implementation (CAFE, &amp; Calkins).
Analyze Data Wise: A Step-by-Step Guide to Using Assessment Results to Improve Teacher and Learning edited by K. Parker-Bourdett to collaborate and reflect in teams to assess instructional programs effectiveness on student learning and to determine culturally relevant resources to accelerate students’ performance.                                                                                                                                                                                                 Utilize Readwork. org and NEWSela to support teachers' abilty to scafflold learning the "i do, We do, and You do" model of instruction</t>
  </si>
  <si>
    <t>Rochester City School</t>
  </si>
  <si>
    <t>July 1, 14 -</t>
  </si>
  <si>
    <t>Increase collaboration between ViaHealth and support staff to strengthen services for students and families</t>
  </si>
  <si>
    <t xml:space="preserve">Expand support network systems for different subgroups (Boys Academy, New Arrival Program, Sisterhood, PATHS, and Coping Powers) </t>
  </si>
  <si>
    <t>Implement PATHS and Coping Powers curriculum</t>
  </si>
  <si>
    <t>Utilize the RtI process to identify and provide intevertion for students and families</t>
  </si>
  <si>
    <t xml:space="preserve">Acquire Bilingual RtI teacher to support first year and new arrival ELL students  to provide early intervention and RtI services in their first language (Spanish) </t>
  </si>
  <si>
    <t>Collaborate with community agency and parent/child adovates to identify support networks to foster safe learning environments and healthy students</t>
  </si>
  <si>
    <t>Strengthen schdule to provide weekly professional development and team meetings, to conduct data cycles and plan differentatited supports for students</t>
  </si>
  <si>
    <t>Align various support services with the school to provide a purposeful and coordinated effort to better identify student at-risk social/emotionally as well as to coordinate efforts to provide a continuum  of services that addres the needs of identified students in need of mental health interventions and supports.</t>
  </si>
  <si>
    <t>Develop a yearlong professional development calendar on social and developmental health identification and strategies to addresss the needs of at-risk students for faculty, staff, parents, and community partners</t>
  </si>
  <si>
    <t xml:space="preserve">Conduct bimontly meetings to identify at-risk students and support networks aligned to students needs to ensure student success </t>
  </si>
  <si>
    <t xml:space="preserve">Implement social and emotional priority: Foster a safer and healthier learning environment in that all school constituents can articulat a shared understanding of skills and behaviors tht demonstrate social and emotional health  and how those behaviors are linked and lead to academic success (20 weekly agenda Problem-Solving Team with identified supports for students and next steps; 8  or more Invididualized Learning goals, 20 choice boards, and 20% decrease in problem-sovling team referrals; year-long social/emotional health professional development calender) </t>
  </si>
  <si>
    <t>Collaborate with community agency and parent/child adovates to identify support networks to foster safe learning environments and healthy students and coordinate services</t>
  </si>
  <si>
    <t>Increase collaboration between ViaHealth and support staff to strengthen services for students and families.</t>
  </si>
  <si>
    <t>Expand support network systems for different subgroups (Boys Academy; New Arrival Program; Sisterhood, PATHS, and Coping Powers</t>
  </si>
  <si>
    <t>The school leades and teachers strategilcally use data to indentify areas of need and leverage internal and external resources as well as cultivates partnership that strongly impact students social and emotional dvelopment health of students. (99% student enrollment in health clinic; 40% decrease in student discipline referrls; 50% decrease in long-term suspsension; 10% descrease in RtI Tier 3 referrals)</t>
  </si>
  <si>
    <t>Develop a strategic plan to support collaborative work and incentives for teachers' use of a wide variety of data and  strategies to address the social/ emotional development health needsthat align to academic and social success. (99% student enrollment in health clinic; 40% decrease in student discipline referrls; 50% decrease in long-term suspsension; 10% descrease in RtI Tier 3 referrals)</t>
  </si>
  <si>
    <r>
      <t>Rochester Cit</t>
    </r>
    <r>
      <rPr>
        <sz val="12"/>
        <color theme="1"/>
        <rFont val="Calibri"/>
        <family val="2"/>
        <scheme val="minor"/>
      </rPr>
      <t>y</t>
    </r>
    <r>
      <rPr>
        <sz val="12"/>
        <color theme="1"/>
        <rFont val="Calibri"/>
        <family val="2"/>
        <scheme val="minor"/>
      </rPr>
      <t xml:space="preserve"> School District</t>
    </r>
  </si>
  <si>
    <r>
      <t>26160001000</t>
    </r>
    <r>
      <rPr>
        <sz val="12"/>
        <color theme="1"/>
        <rFont val="Calibri"/>
        <family val="2"/>
        <scheme val="minor"/>
      </rPr>
      <t>9</t>
    </r>
  </si>
  <si>
    <t>Increase parent awareness of common core learning standards</t>
  </si>
  <si>
    <t>Conduct montly meetings (SBPT, Collaborative Board, Grade/Subject Level and Vertical Team, as well as Leadership Team meetings)</t>
  </si>
  <si>
    <t>Expand our family learning oppourtinies to provide GED/ESOL classes and career/college reading programs for parents</t>
  </si>
  <si>
    <t>Encourage and seek active parent and family participation</t>
  </si>
  <si>
    <t>Continue satellite WEP and OASIS family learning programs</t>
  </si>
  <si>
    <t>Collaborate with parents/families thorught SBPT, PTO, and parent meetings to identify strategic goals to increase student achievement and parent involvement</t>
  </si>
  <si>
    <t>Utilize Blackboard Connect, ConnectEd, the school website as well as PTO social media sites to communicate school goals and support network systems.</t>
  </si>
  <si>
    <t>The school leaders and staff provide support to familes by creating diverse and meaningful opportunities for volunteering and engaging with the school usingn multiple points of entry focused on stuent learning and development. (25% increase in parent workshop and school-wide events; 20% increase in parent involvement in workshops and parent activities; OASIS sateliite for GED/ESOL classes for parents)</t>
  </si>
  <si>
    <t>The school staff communicates and solicits regularyly family feedback concerning student achievements, needs, issues, and concerns using multiple, interactive communication paths in all pertinent languages to increase student achievement. (25% increase in parent workshop and school-wide events; 20% increase in parent involvement in workshops and parent activities; OASIS sateliite for GED/ESOL classes for parents)</t>
  </si>
  <si>
    <t>Increase teachers' ability to engage parents  in their children's personalized learning plans and school wide events.</t>
  </si>
  <si>
    <t xml:space="preserve"> Engage parents  in their children's personalized learning plans and school wide events.</t>
  </si>
  <si>
    <t>Utilize a home/school communication system to inform and seek input from parents on their children's education and social/emotional progress</t>
  </si>
  <si>
    <t xml:space="preserve">Provide  professional development and parent meetings to identify strategies to identify strategies to increase parent awareness of support systems for student academic and social needs for success    </t>
  </si>
  <si>
    <r>
      <t xml:space="preserve">Provide weekly professional development and team meetings to conduct professional development, data cycles and plan differentiated supports for students                                                      </t>
    </r>
    <r>
      <rPr>
        <sz val="9"/>
        <color rgb="FF0000FF"/>
        <rFont val="Calibri"/>
        <family val="2"/>
        <scheme val="minor"/>
      </rPr>
      <t xml:space="preserve">Utilize Lesson Study: Step by Step – How Teacher Learning Communities Improve Instruction by C Lewis and J. Hurd to coach, model, video, and demonstrate best practices and to ensure school wide implementation (CAFE, &amp; Calkins).
</t>
    </r>
    <r>
      <rPr>
        <sz val="11"/>
        <color theme="1"/>
        <rFont val="Calibri"/>
        <family val="2"/>
        <scheme val="minor"/>
      </rPr>
      <t xml:space="preserve">
</t>
    </r>
    <r>
      <rPr>
        <sz val="9"/>
        <color rgb="FF0000FF"/>
        <rFont val="Calibri"/>
        <family val="2"/>
        <scheme val="minor"/>
      </rPr>
      <t>Analyze Data Wise: A Step-by-Step Guide to Using Assessment Results to Improve Teacher and Learning edited by K. Parker-Bourdett to collaborate and reflect in teams to assess instructional programs effectiveness on student learning and to determine culturally relevant resources to accelerate students’ performance.                                                                                                                                                                                                 Utilize Readwork. org and NEWSela to support teachers' abilty to scafflold learning the "i do, We do, and You do" model of instruction</t>
    </r>
  </si>
  <si>
    <t>Develop and work toward SMART goals to ensure the realization fo the vision</t>
  </si>
  <si>
    <t>Utilize the CWT to capture and analyze walkthrough and observation data to provide feedback to faculty and staff; Conduct montly meetings (SBPT, Collaborative Board, Grade/Subject Level and Vertical Team, as well as Leadership Team meetings); Align resources to maximize instruction and time on task, to facilitate professional development, to purchase classroom libraries (fiction/nonfiction), and technology</t>
  </si>
  <si>
    <r>
      <t xml:space="preserve">Provide weekly professional development and team meetings to conduct professional development, data cycles and plan differentiated supports for students                                                      </t>
    </r>
    <r>
      <rPr>
        <i/>
        <sz val="9"/>
        <color rgb="FF0000FF"/>
        <rFont val="Calibri"/>
        <family val="2"/>
        <scheme val="minor"/>
      </rPr>
      <t xml:space="preserve">Utilize Lesson Study: Step by Step – How Teacher Learning Communities Improve Instruction by C Lewis and J. Hurd to coach, model, video, and demonstrate best practices and to ensure school wide implementation (CAFE, &amp; Calkins).
Analyze Data Wise: A Step-by-Step Guide to Using Assessment Results to Improve Teacher and Learning edited by K. Parker-Bourdett to collaborate and reflect in teams to assess instructional programs effectiveness on student learning and to determine culturally relevant resources to accelerate students’ performance.                                                                                                                                                                                                 Utilize Readwork. org and NEWSela to support teachers' abilty to scafflold learning the "i do, We do, and You do" model of instruction; </t>
    </r>
    <r>
      <rPr>
        <sz val="11"/>
        <rFont val="Calibri"/>
        <family val="2"/>
        <scheme val="minor"/>
      </rPr>
      <t>Create blended learning opportunities to provide differentiated supports to specific students needs as well as subgroups</t>
    </r>
  </si>
  <si>
    <t xml:space="preserve">Utilize a home/school communication system to inform and seek input from parents on their children's education and social/emotional progress.; Provide  professional development and parent meetings to identify strategies to identify strategies to increase parent awareness of support systems for student academic and social needs for success </t>
  </si>
  <si>
    <t>Utilize the RtI process to identify and provide intervention for students and families</t>
  </si>
  <si>
    <t>Continue partnership with ViaHealth Clinic with the expansion of services and families within the school day</t>
  </si>
  <si>
    <t>Continue partnership with ViaHealth Clinic with the expansion of services and familes within the school day</t>
  </si>
  <si>
    <t xml:space="preserve">An increased focus on delivering intervention in native language will result in measureable growth for ELL students on appropriate assessments. </t>
  </si>
  <si>
    <t xml:space="preserve">An increased focus on planning and delivering intervention in native language will result in measureable growth for ELL students on appropriate assessments. </t>
  </si>
  <si>
    <t>Strengthen schedule to provide weekly professional development and team meetings, to conduct data cycles</t>
  </si>
  <si>
    <t>School leaders, teachers, and community partners collaborately analyze data that leads to development of comprehensive instructional plans for all students that captures current levels of student achievement, maps out a clear and timely path for progress and growth, as well as engages students as active participants in their own learning. (40 weekly blocks of blended learning opportunities to provide differentiated supports; 40 weekly professional development agendas and next steps, and 60 minutes of additional time per meeting)</t>
  </si>
  <si>
    <r>
      <t xml:space="preserve">Provide weekly professional development and team meetings to conduct professional development, data cycles and plan differentiated supports for students    </t>
    </r>
    <r>
      <rPr>
        <sz val="9"/>
        <color rgb="FF0000FF"/>
        <rFont val="Calibri"/>
        <family val="2"/>
        <scheme val="minor"/>
      </rPr>
      <t>Utilize Lesson Study: Step by Step – How Teacher Learning Communities Improve Instruction by C Lewis and J. Hurd to coach, model, video, and demonstrate best practices and to ensure school wide implementation (CAFE, &amp; Calkins).
Analyze Data Wise: A Step-by-Step Guide to Using Assessment Results to Improve Teacher and Learning edited by K. Parker-Bourdett to collaborate and reflect in teams to assess instructional programs effectiveness on student learning and to determine culturally relevant resources to accelerate students’ performance.                                                                                                                                                                                                 Utilize Readwork. org and NEWSela to support teachers' abilty to scafflold learning the "i do, We do, and You do" model of instruction</t>
    </r>
  </si>
  <si>
    <t>School leaders will increase professional development time by 60 minutes weekly. ( 40 weekly professional development agendas and next steps as well as 60 minutes of additional time per meeting)</t>
  </si>
  <si>
    <t>Implement focused instructional priority: Students will develop an ability to communicate thorugh written expression (sentences, paragraphs, essays, articles, and reports) to persuade/state an opinion/argue, inform, and entertain others. (40 weekly professional development agendas and next steps, CCLS weekly lessons plans, APPR observation/evaluations; 3 common assessments on P. I. E. (instructional priority) pre/post student work and achievement data, and 4 inquiry-based units of study per grade level)</t>
  </si>
  <si>
    <t>Implement instructional priority: Students will develop an ability to communicate thorugh written expression (sentences, paragraphs, essays, articles, and reports) to persuade/state an opinion/argue, inform, and entertain others. (Evidence will include: 3 common assessments on P. I. E. (instructional priority) pre/post student work and achievement data, 40 weekly professional development agendas and next steps, CCLS weekly lessons plans, APPR observation/evaluations;  and 4 inquiry-based units of study per grade level)</t>
  </si>
  <si>
    <t>Develop and use CCLS appropriate aligned lessons plans that promote higher-order thinking skills in all groups of students and develop their analytical, evaluative, and reflective skills across content ares by providing supports and extensions necessary for student achievement. (40 weekly professional development agendas and next steps, CCLS weekly lessons plans, APPR observation/evaluations; 3 common assessments on P. I. E. (instructional priority) pre/post student work and achievement data, and 4 inquiry-based units of study per grade level)</t>
  </si>
  <si>
    <t>Create short-term and long-term goals based on data with learning trajectories for groups of students based on identifed and timely needs that lead to student involvement in their own thinking. (8  or more Individualized Learning goals, 20 choice boards, and 20% decrease in problem-solving team referrals)</t>
  </si>
  <si>
    <t>Teachers use data to provide a wide variety of ways to engage in learning so that the students can achieve their individual targeted learning goals. (20% decrease in problem-solving team referrals; 40 week professional development agendas and next stepts, 40 weekly block of blended leanring opportunites to provide differentiated supports,  40 weekly CCLS lessons plans, 8  or more Invididualized Learning goals, 20 choice boards)</t>
  </si>
  <si>
    <t>Teachers across the school implement strategies that acknowledge diverse groups of students' needs / interests,  provide access to learning and social opportunities, and encourage student voice and choice in the education experience (evidenced by 20 choice boards).</t>
  </si>
  <si>
    <t>Teachers use a wide variety of data sources including screening, interim measures, and progress monoitoring to inform lesson planning, develop explicit instructional plans, and foster student participation in their own learning process. (40% decrease in student discipline referrals; 50% decrease in long-term suspensions; 10% decrease in RtI Tier 3 referrals, and 2% increase in attendance)</t>
  </si>
  <si>
    <t>Academic acheivement targets - Goal 15% proficiency grades 3-8 in ELA and Math NYS exams. 
Attendance goal of 95%
 40% decrease in student discipline referrals; 50% decrease in long-term suspensions; 10% decrease in RtI Tier 3 referrals
(See attached Finish Line report)</t>
  </si>
  <si>
    <t xml:space="preserve">Implement social and emotional priority: Foster a safer and healthier learning environment in that all school constituents can articulate a shared understanding of skills and behaviors tht demonstrate social and emotional health  and how those behaviors are linked and lead to academic success (20 weekly agenda Problem-Solving Team with identified supports for students and next steps; 8  or more Invididualized Learning goals, 20 choice boards, and 20% decrease in problem-solving team referrals; year-long social/emotional health professional development calender) </t>
  </si>
  <si>
    <t>Students are able to express that they feel safe, supported, in their social and emotional developmental health growth and how they have a voice in decisions that impact their lives as students: developmentatlly appropriate ways of reporting)</t>
  </si>
  <si>
    <t>Implement social and emotional priority: Foster a safer and healthier learning environment in that all school constituents can articulate a shared understanding of skills and behaviors tht demonstrate social and emotional health  and how those behaviors are linked and lead to academic success (20 weekly agenda Problem-Solving Team with identified supports for students and next steps; 8  or more Invididualized Learning goals, 20 choice boards, and 20% decrease in problem-sovling team referrals; year-long social/emotional health professional development calender; 99% student enrollment in health clinic; 40% decrease in student discipline referrls; 50% decrease in long-term suspsension; 10% descrease in RtI Tier 3 referrals)</t>
  </si>
  <si>
    <t>Create inquiry-based learning oportunities that integrate science, technology, engineering, arts, and mathematics (STEAM) aligned to CCLS and Bloom's Taxonomy that engage students.</t>
  </si>
  <si>
    <t xml:space="preserve">The entire school community shares data in a way in which families can understandstudent learning needs and successes so they they can proactively advocate and partner with the school around student support and sustainability. </t>
  </si>
  <si>
    <t xml:space="preserve">The school community provides a wide range of learning opportunities for families, faculty, staff, and community members to elevate their understanding of student and school data; 25% increased participation in these events. </t>
  </si>
  <si>
    <t>Principal, Assistant Principals, Classroom Teachers, Parent Liaison, Support Staff  1 hour per week</t>
  </si>
  <si>
    <t>Principal, Assistant Principals, Classroom Teachers, Parent Liaison, Support Staff 1 hour per month</t>
  </si>
  <si>
    <t>Principal, Assistant Principals, Classroom Teachers, Parent Liaison, Support Staff 2.5 hours per week</t>
  </si>
  <si>
    <t>Principal, Assistant Principals, Classroom Teachers, Parent Liaison  1 hour per week</t>
  </si>
  <si>
    <t>Classroom Teachers, Support Staff, and Coaches 5 hours per week</t>
  </si>
  <si>
    <t xml:space="preserve"> Classroom Teachers,  Support Staff and Coaches 5 hours per week</t>
  </si>
  <si>
    <t>Bilingual Classroom Teacher 8 hours per day</t>
  </si>
  <si>
    <t>Classroom Teachers, Support Staff, Paraprofessionals, and Teaching Assistants 4 hours per day</t>
  </si>
  <si>
    <t>Principal, Assistant Principal, and Expanded Learning Coordinator 2 hours per days</t>
  </si>
  <si>
    <t>Principal, Assistant Principals, Expanded Learner Coordinator,  Classroom Teachers, Parent Liaison, Support Staff 8 hours per month</t>
  </si>
  <si>
    <t>Principal, Assistant Principals, Expanded Learner Coordinator,  Parent Liaison 2 hours per month</t>
  </si>
  <si>
    <t>Principal, Assistant Principals, Expanded Learning Coordinator, Classroom Teachers, Parent Liaison,  Support Staff and Coaches 5 hours per week</t>
  </si>
  <si>
    <t>Principal, Assistant Principals, Expanded Learning Coordinator, Classroom Teachers, Paraprofessional and Teaching Assistant, Parent Liaison,  Support Staff and Coaches 5 hours per week</t>
  </si>
  <si>
    <t>Principal, Assistant Principals,  and Expanded Learning Coordinator 1 hour per week</t>
  </si>
  <si>
    <t>Principal, Assistant Principals, Expanded Learning Coordinator, Classroom Teachers and Coaches 5 hours per week</t>
  </si>
  <si>
    <t>Principal, Assistant Principals, Expanded Learning Coordinator, Classroom Teachers,   Support Staff and Coaches 5 hours per week</t>
  </si>
  <si>
    <t>Principal, Assistant Principals, and Expanded Learning Coordinator 1 hour per week</t>
  </si>
  <si>
    <t>Principal, Assistant Principals, and  Expanded Learning Coordinator 2 hours per day</t>
  </si>
  <si>
    <t>Principal, Assistant Principals, Expanded Learning Coordinator, Classroom Teachers, Paraprofessional and Teaching Assistants, Parent Liaison,  Support Staff and Coaches 2 hours per week</t>
  </si>
  <si>
    <t>Principal, Assistant Principals, Expanded Learning Coordinator, Classroom Teachers, Parent Liaison,  Paraprofessionals and Teaching Assistants, Support Staff and Coaches 6 hours per day</t>
  </si>
  <si>
    <t>Principal, Assistant Principals, Expanded Learning Coordinator, Classroom Teachers, Parent Liaison,  Support Staff, Paraprofessionals and Teaching Assistant, and Coaches 6 hours per day</t>
  </si>
  <si>
    <t>Principal, Assistant Principals, Expanded Learning Coordinator, Classroom Teachers, Parent Liaison, Paraprofessionals and Teaching Assistants, Support Staff and Coaches 1.5 hours per day</t>
  </si>
  <si>
    <t>Classroom Teachers, Support Staff and Coaches 5 hours per week</t>
  </si>
  <si>
    <t>Classroom Teachers,  Support Staff and Coaches 5 hours per week</t>
  </si>
  <si>
    <t xml:space="preserve"> Classroom Teachers, Support Staff and Coaches 5 hours per week</t>
  </si>
  <si>
    <t>Classroom Teachers 15 minutes per day and Coping Power Teacher 6 hours per day</t>
  </si>
  <si>
    <t>Support Teachers 6 hours per day Parent Liaison 1 hour per day and ATS TA 6 hours per day</t>
  </si>
  <si>
    <t>Principal, Assistant Principals, Classroom Teachers, Parent Liaison, and Support Staff 2 hours per month</t>
  </si>
  <si>
    <t>Principal, Assistant Principal, and Parent Liaison 4 hours per month</t>
  </si>
  <si>
    <t>Juluy 1, 2014</t>
  </si>
  <si>
    <t xml:space="preserve">  Assistant Prinicpal and Parent Liaison 1 hour per week</t>
  </si>
  <si>
    <t xml:space="preserve">  Assistant Prinicipal and Parent Liaison 1 hour per week</t>
  </si>
  <si>
    <t>Principal and Parent Liaison 1 hour per week</t>
  </si>
  <si>
    <t xml:space="preserve"> Assistant Prinicipal and Parent Liaison 1 hour per week</t>
  </si>
  <si>
    <t>Assistant Principal, Classroom Teachers and Support Staff 8 hours per month</t>
  </si>
  <si>
    <t>Sharon E. Jackson</t>
  </si>
  <si>
    <t>Principal</t>
  </si>
  <si>
    <t>Burnice Green</t>
  </si>
  <si>
    <t>Assistant Principal</t>
  </si>
  <si>
    <t>Akilah Collins</t>
  </si>
  <si>
    <t>Jose Mora</t>
  </si>
  <si>
    <t>Teachers</t>
  </si>
  <si>
    <t>Maria Otero Rivera</t>
  </si>
  <si>
    <t xml:space="preserve">Parent Liaison </t>
  </si>
  <si>
    <t>Madeline Bula</t>
  </si>
  <si>
    <t>Parent</t>
  </si>
  <si>
    <t>Alice Rodriguez</t>
  </si>
  <si>
    <t>Renee Judkins</t>
  </si>
  <si>
    <t>James Barton</t>
  </si>
  <si>
    <t>Denisha Titus</t>
  </si>
  <si>
    <t>Sally Ayala</t>
  </si>
  <si>
    <t>Latricia Hollingsworth</t>
  </si>
  <si>
    <t xml:space="preserve"> June 21, 2014 - SBPT</t>
  </si>
  <si>
    <t>Hart Street</t>
  </si>
  <si>
    <t>June  PTO Meeting</t>
  </si>
  <si>
    <t>School No. 9</t>
  </si>
  <si>
    <t>May 2014 - SBPT</t>
  </si>
  <si>
    <t>March 2014- SBPT</t>
  </si>
  <si>
    <t>Shannon Costanzo                         Terri Ernst                                      Caleb Rodriquez                            Tara Jones                                Omarya Mathews                        Maria Ortiz-Vera                      Damaris Salteres                        Charles Hall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</si>
</sst>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
    <numFmt numFmtId="165" formatCode="[$-409]mmmm\ d\,\ yyyy;@"/>
    <numFmt numFmtId="166" formatCode="0.0"/>
    <numFmt numFmtId="167" formatCode="0.0%"/>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10"/>
      <color theme="1"/>
      <name val="Calibri"/>
      <family val="2"/>
      <scheme val="minor"/>
    </font>
    <font>
      <b/>
      <sz val="11"/>
      <color rgb="FF00B050"/>
      <name val="Calibri"/>
      <family val="2"/>
      <scheme val="minor"/>
    </font>
    <font>
      <sz val="11"/>
      <color rgb="FF000000"/>
      <name val="Calibri"/>
      <family val="2"/>
      <scheme val="minor"/>
    </font>
    <font>
      <b/>
      <u/>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2"/>
      <color rgb="FFFF0000"/>
      <name val="Calibri"/>
      <family val="2"/>
      <scheme val="minor"/>
    </font>
    <font>
      <sz val="10"/>
      <name val="Arial"/>
      <family val="2"/>
    </font>
    <font>
      <b/>
      <sz val="10"/>
      <name val="Verdana"/>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sz val="14"/>
      <color theme="1"/>
      <name val="Calibri"/>
      <family val="2"/>
      <scheme val="minor"/>
    </font>
    <font>
      <sz val="11"/>
      <color rgb="FFFF0000"/>
      <name val="Calibri"/>
      <family val="2"/>
      <scheme val="minor"/>
    </font>
    <font>
      <b/>
      <sz val="11"/>
      <name val="Calibri"/>
      <family val="2"/>
      <scheme val="minor"/>
    </font>
    <font>
      <b/>
      <u/>
      <sz val="11"/>
      <color rgb="FFFF0000"/>
      <name val="Calibri"/>
      <family val="2"/>
      <scheme val="minor"/>
    </font>
    <font>
      <u/>
      <sz val="11"/>
      <color theme="10"/>
      <name val="Calibri"/>
      <family val="2"/>
      <scheme val="minor"/>
    </font>
    <font>
      <sz val="11"/>
      <color theme="1"/>
      <name val="Times New Roman"/>
      <family val="1"/>
    </font>
    <font>
      <u/>
      <sz val="11"/>
      <color theme="10"/>
      <name val="Times New Roman"/>
      <family val="1"/>
    </font>
    <font>
      <u/>
      <sz val="12"/>
      <color theme="1"/>
      <name val="Calibri"/>
      <family val="2"/>
      <scheme val="minor"/>
    </font>
    <font>
      <b/>
      <sz val="20"/>
      <color theme="1"/>
      <name val="Calibri"/>
      <family val="2"/>
      <scheme val="minor"/>
    </font>
    <font>
      <sz val="8"/>
      <name val="Calibri"/>
      <family val="2"/>
      <scheme val="minor"/>
    </font>
    <font>
      <u/>
      <sz val="11"/>
      <color theme="11"/>
      <name val="Calibri"/>
      <family val="2"/>
      <scheme val="minor"/>
    </font>
    <font>
      <i/>
      <sz val="8"/>
      <color rgb="FF0000FF"/>
      <name val="Calibri"/>
      <family val="2"/>
      <scheme val="minor"/>
    </font>
    <font>
      <sz val="9"/>
      <color rgb="FF0000FF"/>
      <name val="Calibri"/>
      <family val="2"/>
      <scheme val="minor"/>
    </font>
    <font>
      <i/>
      <sz val="9"/>
      <color rgb="FF0000FF"/>
      <name val="Calibri"/>
      <family val="2"/>
      <scheme val="minor"/>
    </font>
    <font>
      <sz val="11"/>
      <name val="Calibri"/>
      <family val="2"/>
      <scheme val="minor"/>
    </font>
  </fonts>
  <fills count="11">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1"/>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
      <left style="thin">
        <color indexed="65"/>
      </left>
      <right/>
      <top style="thin">
        <color indexed="8"/>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20">
    <xf numFmtId="0" fontId="0" fillId="0" borderId="0"/>
    <xf numFmtId="0" fontId="22" fillId="0" borderId="0"/>
    <xf numFmtId="0" fontId="26" fillId="0" borderId="0"/>
    <xf numFmtId="0" fontId="20" fillId="0" borderId="0"/>
    <xf numFmtId="0" fontId="27" fillId="0" borderId="0"/>
    <xf numFmtId="0" fontId="28" fillId="0" borderId="0"/>
    <xf numFmtId="0" fontId="28" fillId="0" borderId="0"/>
    <xf numFmtId="0" fontId="34"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3" fontId="20" fillId="0" borderId="0" applyFont="0" applyFill="0" applyBorder="0" applyAlignment="0" applyProtection="0"/>
  </cellStyleXfs>
  <cellXfs count="372">
    <xf numFmtId="0" fontId="0" fillId="0" borderId="0" xfId="0"/>
    <xf numFmtId="0" fontId="4" fillId="0" borderId="0" xfId="0" applyFont="1"/>
    <xf numFmtId="0" fontId="7" fillId="0" borderId="0" xfId="0" applyFont="1" applyAlignment="1">
      <alignment wrapText="1"/>
    </xf>
    <xf numFmtId="0" fontId="8" fillId="0" borderId="0" xfId="0" applyFont="1" applyAlignment="1">
      <alignment wrapText="1"/>
    </xf>
    <xf numFmtId="0" fontId="7" fillId="2" borderId="1" xfId="0" applyFont="1" applyFill="1" applyBorder="1" applyAlignment="1">
      <alignment wrapText="1"/>
    </xf>
    <xf numFmtId="0" fontId="8" fillId="0" borderId="1" xfId="0" applyFont="1" applyBorder="1" applyAlignment="1">
      <alignment wrapText="1"/>
    </xf>
    <xf numFmtId="0" fontId="7" fillId="3" borderId="1" xfId="0" applyFont="1" applyFill="1" applyBorder="1" applyAlignment="1">
      <alignment horizontal="center" wrapText="1"/>
    </xf>
    <xf numFmtId="0" fontId="4" fillId="0" borderId="0" xfId="0" applyFont="1" applyAlignment="1">
      <alignment wrapText="1"/>
    </xf>
    <xf numFmtId="0" fontId="0" fillId="0" borderId="0" xfId="0" applyFont="1" applyAlignment="1">
      <alignment wrapText="1"/>
    </xf>
    <xf numFmtId="0" fontId="4" fillId="3" borderId="1" xfId="0" applyFont="1" applyFill="1" applyBorder="1" applyAlignment="1">
      <alignment horizontal="center" wrapText="1"/>
    </xf>
    <xf numFmtId="0" fontId="8" fillId="0" borderId="0" xfId="0" applyFont="1" applyAlignment="1">
      <alignment wrapText="1"/>
    </xf>
    <xf numFmtId="0" fontId="0" fillId="0" borderId="0" xfId="0" applyAlignment="1">
      <alignment wrapText="1"/>
    </xf>
    <xf numFmtId="0" fontId="4" fillId="4" borderId="1" xfId="0" applyFont="1" applyFill="1" applyBorder="1" applyAlignment="1">
      <alignment horizontal="left" vertical="top" wrapText="1"/>
    </xf>
    <xf numFmtId="164" fontId="4" fillId="0" borderId="0" xfId="0" applyNumberFormat="1" applyFont="1" applyAlignment="1">
      <alignment wrapText="1"/>
    </xf>
    <xf numFmtId="0" fontId="8"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xf>
    <xf numFmtId="49" fontId="8" fillId="0" borderId="0" xfId="0" applyNumberFormat="1" applyFont="1" applyAlignment="1">
      <alignment horizontal="left"/>
    </xf>
    <xf numFmtId="49" fontId="0" fillId="0" borderId="0" xfId="0" applyNumberFormat="1" applyFont="1" applyAlignment="1">
      <alignment horizontal="left" wrapText="1"/>
    </xf>
    <xf numFmtId="0" fontId="4" fillId="4" borderId="1" xfId="0" applyFont="1" applyFill="1" applyBorder="1" applyAlignment="1">
      <alignment horizontal="center" wrapText="1"/>
    </xf>
    <xf numFmtId="49" fontId="4" fillId="4" borderId="1" xfId="0" applyNumberFormat="1" applyFont="1" applyFill="1" applyBorder="1" applyAlignment="1">
      <alignment horizontal="center" wrapText="1"/>
    </xf>
    <xf numFmtId="0" fontId="0" fillId="0" borderId="0" xfId="0" applyFont="1" applyBorder="1" applyAlignment="1">
      <alignment wrapText="1"/>
    </xf>
    <xf numFmtId="0" fontId="4" fillId="0" borderId="0" xfId="0" applyFont="1" applyBorder="1" applyAlignment="1">
      <alignment horizontal="center" wrapText="1"/>
    </xf>
    <xf numFmtId="0" fontId="0" fillId="4" borderId="1" xfId="0" applyFont="1" applyFill="1" applyBorder="1" applyAlignment="1">
      <alignment horizontal="left" vertical="top" wrapText="1"/>
    </xf>
    <xf numFmtId="0" fontId="8" fillId="0" borderId="0" xfId="0" applyFont="1" applyFill="1" applyAlignment="1">
      <alignment wrapText="1"/>
    </xf>
    <xf numFmtId="0" fontId="0" fillId="0" borderId="8" xfId="0" applyFont="1" applyFill="1" applyBorder="1" applyAlignment="1">
      <alignment horizontal="left" vertical="top" wrapText="1"/>
    </xf>
    <xf numFmtId="0" fontId="13" fillId="0" borderId="0" xfId="0" applyFont="1" applyAlignment="1">
      <alignment horizontal="center" wrapText="1"/>
    </xf>
    <xf numFmtId="49" fontId="8" fillId="0" borderId="0" xfId="0" applyNumberFormat="1" applyFont="1" applyAlignment="1">
      <alignment wrapText="1"/>
    </xf>
    <xf numFmtId="0" fontId="0" fillId="6" borderId="1" xfId="0" applyFont="1" applyFill="1" applyBorder="1" applyAlignment="1">
      <alignment horizontal="left" wrapText="1"/>
    </xf>
    <xf numFmtId="0" fontId="12" fillId="6" borderId="1" xfId="0" applyFont="1" applyFill="1" applyBorder="1" applyAlignment="1">
      <alignment horizontal="center" vertical="center" wrapText="1"/>
    </xf>
    <xf numFmtId="0" fontId="12" fillId="0" borderId="0" xfId="0" applyFont="1"/>
    <xf numFmtId="0" fontId="15" fillId="0" borderId="0" xfId="0" applyFont="1"/>
    <xf numFmtId="0" fontId="8" fillId="7" borderId="1" xfId="0" applyFont="1" applyFill="1" applyBorder="1" applyAlignment="1">
      <alignment horizontal="left" vertical="top" wrapText="1"/>
    </xf>
    <xf numFmtId="0" fontId="8" fillId="7" borderId="1" xfId="0" applyFont="1" applyFill="1" applyBorder="1" applyAlignment="1">
      <alignment wrapText="1"/>
    </xf>
    <xf numFmtId="0" fontId="0"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7" borderId="1" xfId="0" applyFont="1" applyFill="1" applyBorder="1" applyAlignment="1">
      <alignment horizontal="left" wrapText="1"/>
    </xf>
    <xf numFmtId="49" fontId="0" fillId="7" borderId="1" xfId="0" applyNumberFormat="1" applyFont="1" applyFill="1" applyBorder="1" applyAlignment="1">
      <alignment horizontal="left" wrapText="1"/>
    </xf>
    <xf numFmtId="0" fontId="0" fillId="7" borderId="1" xfId="0" applyFont="1" applyFill="1" applyBorder="1" applyAlignment="1">
      <alignment horizontal="center" wrapText="1"/>
    </xf>
    <xf numFmtId="0" fontId="0" fillId="0" borderId="0" xfId="0" applyFont="1"/>
    <xf numFmtId="0" fontId="0" fillId="0" borderId="1" xfId="0" applyFont="1" applyFill="1" applyBorder="1" applyAlignment="1">
      <alignment vertical="top" wrapText="1"/>
    </xf>
    <xf numFmtId="0" fontId="0" fillId="0" borderId="0" xfId="0" applyFont="1" applyFill="1"/>
    <xf numFmtId="164" fontId="0" fillId="0" borderId="0" xfId="0" applyNumberFormat="1" applyFont="1" applyFill="1" applyAlignment="1">
      <alignment horizontal="center" wrapText="1"/>
    </xf>
    <xf numFmtId="0" fontId="4" fillId="0" borderId="0" xfId="0" applyFont="1" applyFill="1" applyAlignment="1">
      <alignment horizontal="center" wrapText="1"/>
    </xf>
    <xf numFmtId="0" fontId="16" fillId="0" borderId="1" xfId="0" applyFont="1" applyFill="1" applyBorder="1" applyAlignment="1">
      <alignment vertical="top" wrapText="1"/>
    </xf>
    <xf numFmtId="0" fontId="0" fillId="0" borderId="0" xfId="0" applyFont="1" applyFill="1" applyAlignment="1">
      <alignment wrapText="1"/>
    </xf>
    <xf numFmtId="164" fontId="0" fillId="7" borderId="1" xfId="0" applyNumberFormat="1" applyFont="1" applyFill="1" applyBorder="1" applyAlignment="1">
      <alignment horizontal="center" vertical="center" wrapText="1"/>
    </xf>
    <xf numFmtId="164" fontId="0" fillId="7" borderId="1" xfId="0" applyNumberFormat="1" applyFont="1" applyFill="1" applyBorder="1" applyAlignment="1">
      <alignment horizontal="right" vertical="center" wrapText="1"/>
    </xf>
    <xf numFmtId="0" fontId="4" fillId="0" borderId="0" xfId="0" applyFont="1" applyFill="1" applyBorder="1" applyAlignment="1">
      <alignment wrapText="1"/>
    </xf>
    <xf numFmtId="164" fontId="4" fillId="0" borderId="0" xfId="0" applyNumberFormat="1" applyFont="1" applyFill="1" applyBorder="1" applyAlignment="1">
      <alignment horizontal="center" wrapText="1"/>
    </xf>
    <xf numFmtId="164" fontId="17" fillId="0" borderId="0" xfId="0" applyNumberFormat="1" applyFont="1" applyFill="1" applyBorder="1" applyAlignment="1">
      <alignment horizontal="center" wrapText="1"/>
    </xf>
    <xf numFmtId="0" fontId="7" fillId="0" borderId="1" xfId="0" applyFont="1" applyBorder="1" applyAlignment="1">
      <alignment wrapText="1"/>
    </xf>
    <xf numFmtId="0" fontId="0" fillId="0" borderId="0" xfId="0" applyFont="1" applyAlignment="1">
      <alignment horizontal="left" vertical="top" wrapText="1"/>
    </xf>
    <xf numFmtId="0" fontId="0" fillId="0" borderId="0" xfId="0" applyAlignment="1">
      <alignment wrapText="1"/>
    </xf>
    <xf numFmtId="49" fontId="8" fillId="0" borderId="0" xfId="0" applyNumberFormat="1" applyFont="1" applyAlignment="1">
      <alignment horizontal="left" wrapText="1"/>
    </xf>
    <xf numFmtId="0" fontId="0" fillId="0" borderId="0" xfId="0" applyAlignment="1">
      <alignment horizontal="left"/>
    </xf>
    <xf numFmtId="0" fontId="8" fillId="0" borderId="0" xfId="0" applyFont="1" applyAlignment="1">
      <alignment wrapText="1"/>
    </xf>
    <xf numFmtId="0" fontId="0" fillId="0" borderId="0" xfId="0" applyFont="1" applyAlignment="1">
      <alignment wrapText="1"/>
    </xf>
    <xf numFmtId="49" fontId="8" fillId="0" borderId="0" xfId="0" applyNumberFormat="1" applyFont="1" applyAlignment="1">
      <alignment horizontal="left" wrapText="1"/>
    </xf>
    <xf numFmtId="0" fontId="0" fillId="0" borderId="0" xfId="0" applyAlignment="1">
      <alignment wrapText="1"/>
    </xf>
    <xf numFmtId="0" fontId="0" fillId="0" borderId="0" xfId="0" applyFont="1" applyAlignment="1">
      <alignment horizontal="left" vertical="top" wrapText="1"/>
    </xf>
    <xf numFmtId="0" fontId="8" fillId="0" borderId="0" xfId="0" applyFont="1" applyAlignment="1">
      <alignment horizontal="left"/>
    </xf>
    <xf numFmtId="0" fontId="4" fillId="8" borderId="1" xfId="0" applyFont="1" applyFill="1" applyBorder="1" applyAlignment="1">
      <alignment horizontal="center" wrapText="1"/>
    </xf>
    <xf numFmtId="0" fontId="0" fillId="0" borderId="1" xfId="0" applyFill="1" applyBorder="1" applyAlignment="1">
      <alignment vertical="top" wrapText="1"/>
    </xf>
    <xf numFmtId="0" fontId="0" fillId="0" borderId="0" xfId="0" applyFont="1" applyAlignment="1">
      <alignment vertical="center"/>
    </xf>
    <xf numFmtId="0" fontId="22" fillId="0" borderId="0" xfId="1" applyAlignment="1">
      <alignment vertical="center"/>
    </xf>
    <xf numFmtId="49" fontId="23" fillId="0" borderId="1" xfId="1" applyNumberFormat="1" applyFont="1" applyBorder="1" applyAlignment="1">
      <alignment horizontal="center" vertical="center" wrapText="1"/>
    </xf>
    <xf numFmtId="0" fontId="23" fillId="0" borderId="1" xfId="1" applyFont="1" applyBorder="1" applyAlignment="1">
      <alignment horizontal="center" vertical="center" wrapText="1"/>
    </xf>
    <xf numFmtId="0" fontId="24" fillId="0" borderId="1" xfId="1" applyFont="1" applyBorder="1" applyAlignment="1">
      <alignment horizontal="center" vertical="center"/>
    </xf>
    <xf numFmtId="164" fontId="24" fillId="0" borderId="1" xfId="1" applyNumberFormat="1" applyFont="1" applyBorder="1" applyAlignment="1">
      <alignment horizontal="center" vertical="center"/>
    </xf>
    <xf numFmtId="49" fontId="25" fillId="0" borderId="1" xfId="1" quotePrefix="1" applyNumberFormat="1" applyFont="1" applyBorder="1" applyAlignment="1">
      <alignment vertical="center" wrapText="1"/>
    </xf>
    <xf numFmtId="0" fontId="25" fillId="0" borderId="1" xfId="1" applyFont="1" applyBorder="1" applyAlignment="1">
      <alignment horizontal="left" vertical="center" wrapText="1"/>
    </xf>
    <xf numFmtId="164" fontId="25" fillId="0" borderId="1" xfId="1" applyNumberFormat="1" applyFont="1" applyBorder="1" applyAlignment="1">
      <alignment horizontal="right" vertical="center" wrapText="1"/>
    </xf>
    <xf numFmtId="164" fontId="22" fillId="0" borderId="1" xfId="1" applyNumberFormat="1" applyBorder="1" applyAlignment="1">
      <alignment horizontal="right" vertical="center"/>
    </xf>
    <xf numFmtId="164" fontId="22" fillId="0" borderId="1" xfId="1" applyNumberFormat="1" applyBorder="1" applyAlignment="1">
      <alignment horizontal="center" vertical="center"/>
    </xf>
    <xf numFmtId="49" fontId="25" fillId="0" borderId="1" xfId="1" applyNumberFormat="1" applyFont="1" applyBorder="1" applyAlignment="1">
      <alignment vertical="center" wrapText="1"/>
    </xf>
    <xf numFmtId="49" fontId="25" fillId="0" borderId="5" xfId="1" applyNumberFormat="1" applyFont="1" applyBorder="1" applyAlignment="1">
      <alignment vertical="center" wrapText="1"/>
    </xf>
    <xf numFmtId="0" fontId="25" fillId="0" borderId="5" xfId="1" applyFont="1" applyBorder="1" applyAlignment="1">
      <alignment horizontal="left" vertical="center" wrapText="1"/>
    </xf>
    <xf numFmtId="164" fontId="25" fillId="0" borderId="5" xfId="1" applyNumberFormat="1" applyFont="1" applyBorder="1" applyAlignment="1">
      <alignment horizontal="right" vertical="center" wrapText="1"/>
    </xf>
    <xf numFmtId="164" fontId="22" fillId="0" borderId="5" xfId="1" applyNumberFormat="1" applyBorder="1" applyAlignment="1">
      <alignment horizontal="right" vertical="center"/>
    </xf>
    <xf numFmtId="49" fontId="22" fillId="0" borderId="0" xfId="1" applyNumberFormat="1" applyAlignment="1">
      <alignment horizontal="left" vertical="center"/>
    </xf>
    <xf numFmtId="0" fontId="22" fillId="0" borderId="0" xfId="1" applyAlignment="1">
      <alignment horizontal="left" vertical="center"/>
    </xf>
    <xf numFmtId="0" fontId="22" fillId="0" borderId="0" xfId="1" applyAlignment="1">
      <alignment horizontal="right" vertical="center"/>
    </xf>
    <xf numFmtId="164" fontId="22" fillId="0" borderId="0" xfId="1" applyNumberFormat="1" applyAlignment="1">
      <alignment horizontal="left" vertical="center"/>
    </xf>
    <xf numFmtId="49" fontId="22" fillId="0" borderId="0" xfId="1" applyNumberFormat="1" applyAlignment="1">
      <alignment vertical="center"/>
    </xf>
    <xf numFmtId="164" fontId="22" fillId="0" borderId="0" xfId="1" applyNumberFormat="1" applyAlignment="1">
      <alignment vertical="center"/>
    </xf>
    <xf numFmtId="164" fontId="26" fillId="6" borderId="1" xfId="2" applyNumberFormat="1" applyFill="1" applyBorder="1" applyAlignment="1">
      <alignment horizontal="right" vertical="center" wrapText="1"/>
    </xf>
    <xf numFmtId="164" fontId="22" fillId="0" borderId="11" xfId="1" applyNumberFormat="1" applyBorder="1" applyAlignment="1">
      <alignment horizontal="center" vertical="center"/>
    </xf>
    <xf numFmtId="0" fontId="24" fillId="0" borderId="0" xfId="1" applyFont="1" applyAlignment="1">
      <alignment horizontal="center"/>
    </xf>
    <xf numFmtId="0" fontId="22" fillId="0" borderId="0" xfId="1" applyFont="1" applyAlignment="1">
      <alignment horizontal="center"/>
    </xf>
    <xf numFmtId="0" fontId="22" fillId="0" borderId="0" xfId="1"/>
    <xf numFmtId="0" fontId="22" fillId="0" borderId="12" xfId="1" applyBorder="1" applyAlignment="1">
      <alignment wrapText="1"/>
    </xf>
    <xf numFmtId="0" fontId="22" fillId="0" borderId="12" xfId="1" applyFill="1" applyBorder="1" applyAlignment="1">
      <alignment wrapText="1"/>
    </xf>
    <xf numFmtId="0" fontId="22" fillId="0" borderId="13" xfId="1" applyBorder="1" applyAlignment="1">
      <alignment horizontal="center" wrapText="1"/>
    </xf>
    <xf numFmtId="2" fontId="22" fillId="0" borderId="13" xfId="1" applyNumberFormat="1" applyFill="1" applyBorder="1" applyAlignment="1">
      <alignment horizontal="center" wrapText="1"/>
    </xf>
    <xf numFmtId="0" fontId="22" fillId="0" borderId="13" xfId="1" applyFill="1" applyBorder="1" applyAlignment="1">
      <alignment horizontal="center" wrapText="1"/>
    </xf>
    <xf numFmtId="0" fontId="22" fillId="0" borderId="0" xfId="1" applyFill="1" applyBorder="1" applyAlignment="1">
      <alignment horizontal="center" wrapText="1"/>
    </xf>
    <xf numFmtId="0" fontId="25" fillId="0" borderId="13" xfId="1" applyFont="1" applyBorder="1" applyAlignment="1">
      <alignment horizontal="center" wrapText="1"/>
    </xf>
    <xf numFmtId="0" fontId="22" fillId="0" borderId="0" xfId="1" applyAlignment="1">
      <alignment wrapText="1"/>
    </xf>
    <xf numFmtId="49" fontId="22" fillId="0" borderId="12" xfId="1" applyNumberFormat="1" applyBorder="1"/>
    <xf numFmtId="0" fontId="22" fillId="0" borderId="12" xfId="1" applyFill="1" applyBorder="1"/>
    <xf numFmtId="0" fontId="22" fillId="0" borderId="5" xfId="1" applyBorder="1" applyAlignment="1">
      <alignment horizontal="center"/>
    </xf>
    <xf numFmtId="0" fontId="22" fillId="0" borderId="13" xfId="1" applyBorder="1" applyAlignment="1">
      <alignment horizontal="center"/>
    </xf>
    <xf numFmtId="1" fontId="22" fillId="0" borderId="13" xfId="1" applyNumberFormat="1" applyBorder="1" applyAlignment="1">
      <alignment horizontal="center"/>
    </xf>
    <xf numFmtId="2" fontId="22" fillId="0" borderId="13" xfId="1" applyNumberFormat="1" applyBorder="1" applyAlignment="1">
      <alignment horizontal="center"/>
    </xf>
    <xf numFmtId="166" fontId="22" fillId="0" borderId="13" xfId="1" applyNumberFormat="1" applyBorder="1" applyAlignment="1">
      <alignment horizontal="center"/>
    </xf>
    <xf numFmtId="166" fontId="22" fillId="0" borderId="0" xfId="1" applyNumberFormat="1" applyBorder="1" applyAlignment="1">
      <alignment horizontal="center"/>
    </xf>
    <xf numFmtId="0" fontId="25" fillId="0" borderId="13" xfId="1" applyFont="1" applyBorder="1" applyAlignment="1">
      <alignment horizontal="center"/>
    </xf>
    <xf numFmtId="9" fontId="25" fillId="0" borderId="13" xfId="1" applyNumberFormat="1" applyFont="1" applyBorder="1" applyAlignment="1">
      <alignment horizontal="center"/>
    </xf>
    <xf numFmtId="49" fontId="28" fillId="0" borderId="12" xfId="5" applyNumberFormat="1" applyFont="1" applyFill="1" applyBorder="1" applyAlignment="1">
      <alignment horizontal="center"/>
    </xf>
    <xf numFmtId="0" fontId="28" fillId="0" borderId="12" xfId="5" applyFont="1" applyFill="1" applyBorder="1" applyAlignment="1"/>
    <xf numFmtId="0" fontId="22" fillId="0" borderId="13" xfId="1" applyBorder="1"/>
    <xf numFmtId="49" fontId="22" fillId="0" borderId="14" xfId="1" applyNumberFormat="1" applyBorder="1"/>
    <xf numFmtId="0" fontId="22" fillId="0" borderId="13" xfId="1" applyFill="1" applyBorder="1"/>
    <xf numFmtId="0" fontId="22" fillId="0" borderId="15" xfId="1" applyFill="1" applyBorder="1"/>
    <xf numFmtId="1" fontId="22" fillId="0" borderId="5" xfId="1" applyNumberFormat="1" applyBorder="1" applyAlignment="1">
      <alignment horizontal="center"/>
    </xf>
    <xf numFmtId="166" fontId="22" fillId="0" borderId="5" xfId="1" applyNumberFormat="1" applyBorder="1" applyAlignment="1">
      <alignment horizontal="center"/>
    </xf>
    <xf numFmtId="49" fontId="22" fillId="0" borderId="12" xfId="1" applyNumberFormat="1" applyFont="1" applyFill="1" applyBorder="1" applyAlignment="1">
      <alignment horizontal="center"/>
    </xf>
    <xf numFmtId="0" fontId="22" fillId="0" borderId="12" xfId="1" applyFont="1" applyFill="1" applyBorder="1" applyAlignment="1"/>
    <xf numFmtId="49" fontId="29" fillId="0" borderId="13" xfId="4" applyNumberFormat="1" applyFont="1" applyFill="1" applyBorder="1" applyAlignment="1">
      <alignment horizontal="center"/>
    </xf>
    <xf numFmtId="49" fontId="29" fillId="9" borderId="13" xfId="4" applyNumberFormat="1" applyFont="1" applyFill="1" applyBorder="1"/>
    <xf numFmtId="0" fontId="22" fillId="0" borderId="16" xfId="1" applyBorder="1"/>
    <xf numFmtId="0" fontId="22" fillId="0" borderId="16" xfId="1" applyFill="1" applyBorder="1"/>
    <xf numFmtId="2" fontId="22" fillId="0" borderId="0" xfId="1" applyNumberFormat="1"/>
    <xf numFmtId="0" fontId="22" fillId="0" borderId="0" xfId="1" applyFill="1"/>
    <xf numFmtId="0" fontId="22" fillId="0" borderId="0" xfId="1" applyAlignment="1">
      <alignment horizontal="center"/>
    </xf>
    <xf numFmtId="0" fontId="0" fillId="0" borderId="0" xfId="0" applyFont="1" applyFill="1" applyAlignment="1">
      <alignment horizontal="left" vertical="top" wrapText="1"/>
    </xf>
    <xf numFmtId="0" fontId="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0" xfId="0" applyFont="1" applyAlignment="1">
      <alignment wrapText="1"/>
    </xf>
    <xf numFmtId="49" fontId="8" fillId="0" borderId="0" xfId="0" applyNumberFormat="1" applyFont="1" applyAlignment="1">
      <alignment horizontal="left" wrapText="1"/>
    </xf>
    <xf numFmtId="0" fontId="0" fillId="0" borderId="0" xfId="0" applyAlignment="1">
      <alignment wrapText="1"/>
    </xf>
    <xf numFmtId="49" fontId="8" fillId="0" borderId="0" xfId="0" applyNumberFormat="1" applyFont="1" applyAlignment="1">
      <alignment wrapText="1"/>
    </xf>
    <xf numFmtId="164" fontId="0" fillId="0" borderId="0" xfId="0" applyNumberFormat="1" applyFont="1" applyAlignment="1">
      <alignment wrapText="1"/>
    </xf>
    <xf numFmtId="0" fontId="0" fillId="0" borderId="13" xfId="0" applyFont="1" applyFill="1" applyBorder="1" applyAlignment="1">
      <alignment horizontal="left" vertical="top" wrapText="1"/>
    </xf>
    <xf numFmtId="0" fontId="0" fillId="0" borderId="0" xfId="0" applyFont="1" applyAlignment="1">
      <alignment wrapText="1"/>
    </xf>
    <xf numFmtId="164" fontId="4" fillId="7" borderId="13" xfId="0" applyNumberFormat="1" applyFont="1" applyFill="1" applyBorder="1" applyAlignment="1">
      <alignment horizontal="center" wrapText="1"/>
    </xf>
    <xf numFmtId="0" fontId="0" fillId="0" borderId="0" xfId="0" applyFont="1" applyAlignment="1">
      <alignment wrapText="1"/>
    </xf>
    <xf numFmtId="0" fontId="0" fillId="0" borderId="0" xfId="0" applyAlignment="1">
      <alignment wrapText="1"/>
    </xf>
    <xf numFmtId="0" fontId="8" fillId="0" borderId="0" xfId="0" applyFont="1" applyAlignment="1">
      <alignment wrapText="1"/>
    </xf>
    <xf numFmtId="0" fontId="13" fillId="0" borderId="0" xfId="0" applyFont="1" applyAlignment="1">
      <alignment horizontal="center" wrapText="1"/>
    </xf>
    <xf numFmtId="0" fontId="0" fillId="0" borderId="0" xfId="0" applyFont="1" applyAlignment="1">
      <alignment wrapText="1"/>
    </xf>
    <xf numFmtId="0" fontId="8" fillId="0" borderId="0" xfId="0" applyFont="1" applyAlignment="1">
      <alignment horizontal="left" wrapText="1"/>
    </xf>
    <xf numFmtId="0" fontId="0" fillId="0" borderId="0" xfId="0" applyFont="1" applyAlignment="1">
      <alignment horizontal="left" vertical="top" wrapText="1"/>
    </xf>
    <xf numFmtId="0" fontId="0" fillId="0" borderId="13" xfId="0" applyFont="1" applyBorder="1" applyAlignment="1">
      <alignment horizontal="center" vertical="center" wrapText="1"/>
    </xf>
    <xf numFmtId="0" fontId="8" fillId="0" borderId="0" xfId="0" applyFont="1" applyAlignment="1">
      <alignment horizontal="left"/>
    </xf>
    <xf numFmtId="9" fontId="4" fillId="0" borderId="13" xfId="0" applyNumberFormat="1" applyFont="1" applyFill="1" applyBorder="1" applyAlignment="1">
      <alignment horizontal="center" vertical="center" wrapText="1"/>
    </xf>
    <xf numFmtId="164" fontId="4" fillId="0" borderId="13" xfId="0" applyNumberFormat="1" applyFont="1" applyFill="1" applyBorder="1" applyAlignment="1">
      <alignment horizontal="center" vertical="center" wrapText="1"/>
    </xf>
    <xf numFmtId="164" fontId="0" fillId="0" borderId="13" xfId="0" applyNumberFormat="1" applyFont="1" applyBorder="1" applyAlignment="1">
      <alignment horizontal="center" vertical="center" wrapText="1"/>
    </xf>
    <xf numFmtId="0" fontId="0" fillId="7" borderId="13" xfId="0" applyFont="1" applyFill="1" applyBorder="1" applyAlignment="1">
      <alignment horizontal="center" vertical="center" wrapText="1"/>
    </xf>
    <xf numFmtId="164" fontId="0"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top" wrapText="1"/>
    </xf>
    <xf numFmtId="164" fontId="8" fillId="0" borderId="0" xfId="0" applyNumberFormat="1" applyFont="1" applyAlignment="1">
      <alignment wrapText="1"/>
    </xf>
    <xf numFmtId="0" fontId="0" fillId="0" borderId="0" xfId="0" applyFont="1" applyBorder="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0" fillId="10" borderId="13"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0" fillId="0" borderId="2" xfId="0" applyBorder="1" applyAlignment="1">
      <alignment wrapText="1"/>
    </xf>
    <xf numFmtId="0" fontId="0" fillId="0" borderId="2" xfId="0" applyFont="1" applyBorder="1" applyAlignment="1">
      <alignment horizontal="center" vertical="center" wrapText="1"/>
    </xf>
    <xf numFmtId="164" fontId="4" fillId="0" borderId="18" xfId="0" applyNumberFormat="1" applyFont="1" applyFill="1" applyBorder="1" applyAlignment="1">
      <alignment horizontal="center" vertical="center" wrapText="1"/>
    </xf>
    <xf numFmtId="0" fontId="4" fillId="4" borderId="13" xfId="0" applyFont="1" applyFill="1" applyBorder="1" applyAlignment="1">
      <alignment horizontal="left" vertical="top" wrapText="1"/>
    </xf>
    <xf numFmtId="0" fontId="4" fillId="0" borderId="0" xfId="0" applyFont="1" applyFill="1" applyAlignment="1">
      <alignment wrapText="1"/>
    </xf>
    <xf numFmtId="164" fontId="4" fillId="0" borderId="0" xfId="0" applyNumberFormat="1" applyFont="1" applyFill="1" applyAlignment="1">
      <alignment horizontal="center" wrapText="1"/>
    </xf>
    <xf numFmtId="167" fontId="8" fillId="0" borderId="0" xfId="0" applyNumberFormat="1" applyFont="1" applyAlignment="1">
      <alignment horizontal="center" vertical="center" wrapText="1"/>
    </xf>
    <xf numFmtId="0" fontId="0" fillId="0" borderId="0" xfId="0" applyFont="1" applyAlignment="1">
      <alignment horizontal="left" vertical="top" wrapText="1"/>
    </xf>
    <xf numFmtId="164" fontId="0" fillId="0" borderId="0" xfId="0" applyNumberFormat="1" applyFont="1" applyAlignment="1">
      <alignment horizontal="right" wrapText="1"/>
    </xf>
    <xf numFmtId="0" fontId="0" fillId="0" borderId="0" xfId="0" applyFill="1"/>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49" fontId="8" fillId="0" borderId="0" xfId="0" applyNumberFormat="1" applyFont="1" applyAlignment="1">
      <alignment wrapText="1"/>
    </xf>
    <xf numFmtId="0" fontId="13" fillId="0" borderId="0" xfId="0" applyFont="1" applyAlignment="1">
      <alignment vertical="center" wrapText="1"/>
    </xf>
    <xf numFmtId="0" fontId="0" fillId="0" borderId="0" xfId="0" applyAlignment="1">
      <alignment wrapText="1"/>
    </xf>
    <xf numFmtId="0" fontId="8" fillId="0" borderId="0" xfId="0" applyFont="1" applyAlignment="1">
      <alignment wrapText="1"/>
    </xf>
    <xf numFmtId="0" fontId="0" fillId="0" borderId="0" xfId="0" applyFont="1" applyAlignment="1">
      <alignment wrapText="1"/>
    </xf>
    <xf numFmtId="0" fontId="0" fillId="7" borderId="13" xfId="0" applyFont="1" applyFill="1" applyBorder="1" applyAlignment="1">
      <alignment horizontal="left" vertical="top" wrapText="1"/>
    </xf>
    <xf numFmtId="0" fontId="11" fillId="7" borderId="13" xfId="0" applyFont="1" applyFill="1" applyBorder="1" applyAlignment="1">
      <alignment horizontal="center" vertical="center" wrapText="1"/>
    </xf>
    <xf numFmtId="165" fontId="0" fillId="7" borderId="13" xfId="0" applyNumberFormat="1" applyFont="1" applyFill="1" applyBorder="1" applyAlignment="1">
      <alignment horizontal="center" vertical="center" wrapText="1"/>
    </xf>
    <xf numFmtId="0" fontId="14" fillId="0" borderId="0" xfId="0" applyFont="1" applyAlignment="1">
      <alignment wrapText="1"/>
    </xf>
    <xf numFmtId="0" fontId="0" fillId="0" borderId="13" xfId="0" applyBorder="1" applyAlignment="1">
      <alignment horizontal="center" wrapText="1"/>
    </xf>
    <xf numFmtId="0" fontId="28" fillId="0" borderId="13" xfId="6" applyFont="1" applyFill="1" applyBorder="1" applyAlignment="1">
      <alignment horizontal="center" wrapText="1"/>
    </xf>
    <xf numFmtId="0" fontId="28" fillId="0" borderId="13" xfId="6" applyFont="1" applyFill="1" applyBorder="1" applyAlignment="1"/>
    <xf numFmtId="0" fontId="28" fillId="0" borderId="13" xfId="6" applyFont="1" applyFill="1" applyBorder="1" applyAlignment="1">
      <alignment horizontal="center"/>
    </xf>
    <xf numFmtId="0" fontId="28" fillId="0" borderId="13" xfId="5" applyFont="1" applyFill="1" applyBorder="1" applyAlignment="1"/>
    <xf numFmtId="164" fontId="14" fillId="0" borderId="0" xfId="0" applyNumberFormat="1" applyFont="1" applyAlignment="1">
      <alignment horizontal="center" wrapText="1"/>
    </xf>
    <xf numFmtId="0" fontId="13" fillId="0" borderId="0" xfId="0" applyFont="1" applyAlignment="1">
      <alignment horizontal="center" wrapText="1"/>
    </xf>
    <xf numFmtId="0" fontId="0" fillId="0" borderId="0" xfId="0" applyFont="1" applyAlignment="1">
      <alignment wrapText="1"/>
    </xf>
    <xf numFmtId="0" fontId="0" fillId="7" borderId="13" xfId="0" applyFont="1" applyFill="1" applyBorder="1" applyAlignment="1">
      <alignment horizontal="center" vertical="center" wrapText="1"/>
    </xf>
    <xf numFmtId="0" fontId="0" fillId="7" borderId="13" xfId="0" applyFill="1" applyBorder="1" applyAlignment="1">
      <alignment horizontal="center" vertical="center" wrapText="1"/>
    </xf>
    <xf numFmtId="0" fontId="8" fillId="0" borderId="0" xfId="0" applyFont="1" applyAlignment="1">
      <alignment horizontal="left"/>
    </xf>
    <xf numFmtId="0" fontId="4" fillId="4" borderId="14" xfId="0" applyFont="1" applyFill="1" applyBorder="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right" wrapText="1"/>
    </xf>
    <xf numFmtId="167" fontId="4" fillId="0" borderId="13" xfId="0" applyNumberFormat="1" applyFont="1" applyFill="1" applyBorder="1" applyAlignment="1">
      <alignment horizontal="center" vertical="top" wrapText="1"/>
    </xf>
    <xf numFmtId="0" fontId="0" fillId="7" borderId="1" xfId="0" applyFont="1" applyFill="1" applyBorder="1" applyAlignment="1">
      <alignment horizontal="left" vertical="center" wrapText="1"/>
    </xf>
    <xf numFmtId="0" fontId="0" fillId="0" borderId="0" xfId="0" applyFont="1" applyAlignment="1">
      <alignment vertical="center" wrapText="1"/>
    </xf>
    <xf numFmtId="0" fontId="0" fillId="7" borderId="13" xfId="0" applyFont="1" applyFill="1" applyBorder="1" applyAlignment="1">
      <alignment horizontal="left" vertical="center" wrapText="1"/>
    </xf>
    <xf numFmtId="164" fontId="0" fillId="7" borderId="13" xfId="0" applyNumberFormat="1" applyFont="1" applyFill="1" applyBorder="1" applyAlignment="1">
      <alignment horizontal="center" vertical="center" wrapText="1"/>
    </xf>
    <xf numFmtId="0" fontId="0" fillId="7" borderId="20" xfId="0" applyFill="1" applyBorder="1" applyAlignment="1">
      <alignment vertical="center" wrapText="1"/>
    </xf>
    <xf numFmtId="0" fontId="0" fillId="7" borderId="19" xfId="0" applyFill="1" applyBorder="1" applyAlignment="1">
      <alignment vertical="center" wrapText="1"/>
    </xf>
    <xf numFmtId="164" fontId="4" fillId="0" borderId="18" xfId="0" applyNumberFormat="1" applyFont="1" applyFill="1" applyBorder="1" applyAlignment="1">
      <alignment horizontal="center" wrapText="1"/>
    </xf>
    <xf numFmtId="0" fontId="0" fillId="0" borderId="0" xfId="0" applyFont="1" applyAlignment="1">
      <alignment wrapText="1"/>
    </xf>
    <xf numFmtId="0" fontId="35" fillId="0" borderId="0" xfId="0" applyFont="1" applyAlignment="1">
      <alignment wrapText="1"/>
    </xf>
    <xf numFmtId="0" fontId="36" fillId="0" borderId="0" xfId="7" applyFont="1" applyAlignment="1">
      <alignment vertical="center" wrapText="1"/>
    </xf>
    <xf numFmtId="0" fontId="8" fillId="0" borderId="13" xfId="0" applyFont="1" applyBorder="1" applyAlignment="1">
      <alignment horizontal="center" vertical="center" wrapText="1"/>
    </xf>
    <xf numFmtId="0" fontId="37" fillId="0" borderId="13" xfId="0" applyFont="1" applyBorder="1" applyAlignment="1">
      <alignment vertical="center" wrapText="1"/>
    </xf>
    <xf numFmtId="0" fontId="34" fillId="0" borderId="13" xfId="7" applyFont="1" applyBorder="1" applyAlignment="1">
      <alignment vertical="center" wrapText="1"/>
    </xf>
    <xf numFmtId="0" fontId="8" fillId="0" borderId="13" xfId="0" applyFont="1" applyBorder="1" applyAlignment="1">
      <alignment vertical="center" wrapText="1"/>
    </xf>
    <xf numFmtId="0" fontId="10" fillId="0" borderId="13" xfId="0" applyFont="1" applyBorder="1" applyAlignment="1">
      <alignment vertical="center" wrapText="1"/>
    </xf>
    <xf numFmtId="0" fontId="8" fillId="0" borderId="0" xfId="0" applyFont="1" applyAlignment="1">
      <alignment wrapText="1"/>
    </xf>
    <xf numFmtId="0" fontId="0" fillId="0" borderId="0" xfId="0" applyFont="1" applyAlignment="1">
      <alignment wrapText="1"/>
    </xf>
    <xf numFmtId="0" fontId="8" fillId="0" borderId="0" xfId="0" applyFont="1" applyAlignment="1">
      <alignment horizontal="left"/>
    </xf>
    <xf numFmtId="0" fontId="4" fillId="4" borderId="13" xfId="0" applyFont="1" applyFill="1" applyBorder="1" applyAlignment="1">
      <alignment horizontal="left" vertical="center"/>
    </xf>
    <xf numFmtId="0" fontId="0" fillId="0" borderId="13" xfId="0" applyFont="1" applyBorder="1" applyAlignment="1">
      <alignment horizontal="center" vertical="center" wrapText="1"/>
    </xf>
    <xf numFmtId="0" fontId="0" fillId="7" borderId="13" xfId="0" applyFill="1" applyBorder="1" applyAlignment="1">
      <alignment vertical="center" wrapText="1"/>
    </xf>
    <xf numFmtId="0" fontId="4" fillId="5" borderId="1" xfId="0" applyFont="1" applyFill="1" applyBorder="1" applyAlignment="1">
      <alignment horizontal="center" wrapText="1"/>
    </xf>
    <xf numFmtId="0" fontId="4" fillId="5" borderId="13" xfId="0" applyFont="1" applyFill="1" applyBorder="1" applyAlignment="1">
      <alignment horizontal="center" wrapText="1"/>
    </xf>
    <xf numFmtId="0" fontId="0" fillId="0" borderId="13" xfId="0" applyFont="1" applyBorder="1" applyAlignment="1">
      <alignment vertical="center" wrapText="1"/>
    </xf>
    <xf numFmtId="0" fontId="16" fillId="0" borderId="13" xfId="0" applyFont="1" applyBorder="1" applyAlignment="1">
      <alignmen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0" xfId="0" applyFont="1" applyAlignment="1">
      <alignment wrapText="1"/>
    </xf>
    <xf numFmtId="0" fontId="0" fillId="0" borderId="18" xfId="0" applyBorder="1" applyAlignment="1">
      <alignment wrapText="1"/>
    </xf>
    <xf numFmtId="0" fontId="0" fillId="0" borderId="0" xfId="0" applyFont="1" applyAlignment="1">
      <alignment wrapText="1"/>
    </xf>
    <xf numFmtId="0" fontId="0" fillId="7" borderId="13" xfId="0" applyFont="1" applyFill="1" applyBorder="1" applyAlignment="1">
      <alignment horizontal="center" vertical="center" wrapText="1"/>
    </xf>
    <xf numFmtId="164" fontId="4" fillId="0" borderId="13" xfId="0" applyNumberFormat="1" applyFont="1" applyFill="1" applyBorder="1" applyAlignment="1">
      <alignment horizontal="center" vertical="center" wrapText="1"/>
    </xf>
    <xf numFmtId="0" fontId="0" fillId="0" borderId="18" xfId="0" applyBorder="1" applyAlignment="1">
      <alignment horizontal="left" vertical="top" wrapText="1"/>
    </xf>
    <xf numFmtId="0" fontId="8" fillId="0" borderId="0" xfId="0" applyFont="1" applyAlignment="1">
      <alignment wrapText="1"/>
    </xf>
    <xf numFmtId="0" fontId="0" fillId="0" borderId="0" xfId="0" applyFont="1" applyAlignment="1">
      <alignment wrapText="1"/>
    </xf>
    <xf numFmtId="0" fontId="0" fillId="7" borderId="13" xfId="0" applyFont="1" applyFill="1" applyBorder="1" applyAlignment="1">
      <alignment horizontal="center" vertical="center" wrapText="1"/>
    </xf>
    <xf numFmtId="0" fontId="8" fillId="0" borderId="0" xfId="0" applyFont="1" applyAlignment="1">
      <alignment horizontal="left"/>
    </xf>
    <xf numFmtId="0" fontId="4" fillId="4" borderId="13" xfId="0" applyFont="1" applyFill="1" applyBorder="1" applyAlignment="1">
      <alignment horizontal="left" vertical="center"/>
    </xf>
    <xf numFmtId="0" fontId="0" fillId="0" borderId="18" xfId="0" applyFont="1" applyFill="1" applyBorder="1" applyAlignment="1">
      <alignment horizontal="left" vertical="top" wrapText="1"/>
    </xf>
    <xf numFmtId="0" fontId="4" fillId="0" borderId="0" xfId="0" applyFont="1" applyAlignment="1">
      <alignment horizontal="center" wrapText="1"/>
    </xf>
    <xf numFmtId="0" fontId="4" fillId="3" borderId="13" xfId="0" applyFont="1" applyFill="1" applyBorder="1" applyAlignment="1">
      <alignment horizontal="center" vertical="center" wrapText="1"/>
    </xf>
    <xf numFmtId="0" fontId="34" fillId="7" borderId="1" xfId="7" applyFill="1" applyBorder="1" applyAlignment="1">
      <alignment horizontal="left" vertical="top" wrapText="1"/>
    </xf>
    <xf numFmtId="9" fontId="0" fillId="7" borderId="1" xfId="0" applyNumberFormat="1" applyFont="1" applyFill="1" applyBorder="1" applyAlignment="1">
      <alignment horizontal="center" vertical="center" wrapText="1"/>
    </xf>
    <xf numFmtId="0" fontId="21" fillId="0" borderId="0" xfId="0" applyFont="1" applyAlignment="1">
      <alignment wrapText="1"/>
    </xf>
    <xf numFmtId="0" fontId="0" fillId="7" borderId="13" xfId="0" applyFont="1" applyFill="1" applyBorder="1" applyAlignment="1">
      <alignment horizontal="center" vertical="center" wrapText="1"/>
    </xf>
    <xf numFmtId="49" fontId="3" fillId="0" borderId="0" xfId="0" applyNumberFormat="1" applyFont="1" applyAlignment="1">
      <alignment horizontal="left"/>
    </xf>
    <xf numFmtId="0" fontId="3" fillId="0" borderId="0" xfId="0" applyFont="1" applyAlignment="1">
      <alignment horizontal="left"/>
    </xf>
    <xf numFmtId="49" fontId="2" fillId="7" borderId="1" xfId="0" applyNumberFormat="1" applyFont="1" applyFill="1" applyBorder="1" applyAlignment="1">
      <alignment wrapText="1"/>
    </xf>
    <xf numFmtId="49" fontId="2" fillId="7" borderId="1" xfId="0" applyNumberFormat="1" applyFont="1" applyFill="1" applyBorder="1" applyAlignment="1">
      <alignment horizontal="left" wrapText="1"/>
    </xf>
    <xf numFmtId="0" fontId="0" fillId="0" borderId="0" xfId="0" applyFont="1" applyBorder="1" applyAlignment="1">
      <alignment wrapText="1"/>
    </xf>
    <xf numFmtId="43" fontId="0" fillId="7" borderId="1" xfId="19" applyFont="1" applyFill="1" applyBorder="1" applyAlignment="1">
      <alignment horizontal="center" vertical="center" wrapText="1"/>
    </xf>
    <xf numFmtId="0" fontId="0" fillId="7" borderId="13" xfId="0" applyFont="1" applyFill="1" applyBorder="1" applyAlignment="1">
      <alignment horizontal="left" wrapText="1"/>
    </xf>
    <xf numFmtId="0" fontId="4" fillId="3" borderId="13" xfId="0" applyFont="1" applyFill="1" applyBorder="1" applyAlignment="1">
      <alignment horizontal="center" wrapText="1"/>
    </xf>
    <xf numFmtId="165" fontId="0" fillId="7" borderId="13" xfId="0" applyNumberFormat="1" applyFont="1" applyFill="1" applyBorder="1" applyAlignment="1">
      <alignment horizontal="left" wrapText="1"/>
    </xf>
    <xf numFmtId="0" fontId="0" fillId="7" borderId="13" xfId="0" applyFont="1" applyFill="1" applyBorder="1" applyAlignment="1">
      <alignment horizontal="center" wrapText="1"/>
    </xf>
    <xf numFmtId="0" fontId="21" fillId="0" borderId="17" xfId="0" applyFont="1" applyBorder="1" applyAlignment="1">
      <alignment horizontal="center" wrapText="1"/>
    </xf>
    <xf numFmtId="0" fontId="31" fillId="0" borderId="0" xfId="0" applyFont="1" applyAlignment="1">
      <alignment horizontal="center" wrapText="1"/>
    </xf>
    <xf numFmtId="0" fontId="31" fillId="0" borderId="17" xfId="0" applyFont="1" applyBorder="1" applyAlignment="1">
      <alignment horizontal="center" wrapText="1"/>
    </xf>
    <xf numFmtId="0" fontId="5" fillId="0" borderId="0" xfId="0" applyFont="1" applyAlignment="1">
      <alignment horizontal="center" wrapText="1"/>
    </xf>
    <xf numFmtId="0" fontId="6" fillId="0" borderId="0" xfId="0" applyFont="1" applyAlignment="1">
      <alignment wrapText="1"/>
    </xf>
    <xf numFmtId="0" fontId="7" fillId="0" borderId="2" xfId="0" applyFont="1" applyBorder="1" applyAlignment="1">
      <alignment horizontal="center" vertical="center" wrapText="1"/>
    </xf>
    <xf numFmtId="0" fontId="8" fillId="0" borderId="2" xfId="0" applyFont="1" applyBorder="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Alignment="1">
      <alignment wrapText="1"/>
    </xf>
    <xf numFmtId="0" fontId="10" fillId="0" borderId="0" xfId="0" applyFont="1" applyAlignment="1">
      <alignment vertical="center" wrapText="1"/>
    </xf>
    <xf numFmtId="0" fontId="8" fillId="7" borderId="14" xfId="0" applyFont="1" applyFill="1" applyBorder="1" applyAlignment="1">
      <alignment horizontal="left" vertical="top" wrapText="1"/>
    </xf>
    <xf numFmtId="0" fontId="0" fillId="0" borderId="18" xfId="0" applyBorder="1" applyAlignment="1">
      <alignment wrapText="1"/>
    </xf>
    <xf numFmtId="0" fontId="0" fillId="0" borderId="19" xfId="0" applyBorder="1" applyAlignment="1">
      <alignment wrapText="1"/>
    </xf>
    <xf numFmtId="0" fontId="0" fillId="7" borderId="13" xfId="0" applyFont="1" applyFill="1" applyBorder="1" applyAlignment="1">
      <alignment horizontal="left" wrapText="1"/>
    </xf>
    <xf numFmtId="0" fontId="0" fillId="7" borderId="14" xfId="0" applyFont="1" applyFill="1" applyBorder="1" applyAlignment="1">
      <alignment horizontal="left" wrapText="1"/>
    </xf>
    <xf numFmtId="0" fontId="0" fillId="7" borderId="19" xfId="0" applyFont="1" applyFill="1" applyBorder="1" applyAlignment="1">
      <alignment horizontal="left" wrapText="1"/>
    </xf>
    <xf numFmtId="0" fontId="13" fillId="0" borderId="0" xfId="0" applyFont="1" applyAlignment="1">
      <alignment horizontal="center" wrapText="1"/>
    </xf>
    <xf numFmtId="0" fontId="0" fillId="0" borderId="0" xfId="0" applyAlignment="1">
      <alignment horizontal="center" wrapText="1"/>
    </xf>
    <xf numFmtId="0" fontId="0" fillId="0" borderId="0" xfId="0" applyFont="1" applyAlignment="1">
      <alignment wrapText="1"/>
    </xf>
    <xf numFmtId="0" fontId="4" fillId="4" borderId="1" xfId="0" applyFont="1" applyFill="1" applyBorder="1" applyAlignment="1">
      <alignment horizontal="center" wrapText="1"/>
    </xf>
    <xf numFmtId="0" fontId="7" fillId="5" borderId="1" xfId="0" applyFont="1" applyFill="1" applyBorder="1" applyAlignment="1">
      <alignment horizontal="left" wrapText="1"/>
    </xf>
    <xf numFmtId="0" fontId="8" fillId="5" borderId="1" xfId="0" applyFont="1" applyFill="1" applyBorder="1" applyAlignment="1">
      <alignment horizontal="left" wrapText="1"/>
    </xf>
    <xf numFmtId="49" fontId="8" fillId="0" borderId="0" xfId="0" applyNumberFormat="1" applyFont="1" applyAlignment="1">
      <alignment horizontal="left" wrapText="1"/>
    </xf>
    <xf numFmtId="0" fontId="8" fillId="0" borderId="0" xfId="0" applyNumberFormat="1" applyFont="1" applyAlignment="1">
      <alignment horizontal="left" wrapText="1"/>
    </xf>
    <xf numFmtId="0" fontId="0" fillId="4" borderId="14" xfId="0" applyFont="1" applyFill="1" applyBorder="1" applyAlignment="1">
      <alignment horizontal="left" vertical="top" wrapText="1"/>
    </xf>
    <xf numFmtId="0" fontId="0" fillId="4" borderId="19" xfId="0" applyFill="1" applyBorder="1" applyAlignment="1">
      <alignment horizontal="left" vertical="top" wrapText="1"/>
    </xf>
    <xf numFmtId="0" fontId="30" fillId="0" borderId="0" xfId="0" applyFont="1" applyAlignment="1">
      <alignment horizontal="center" wrapText="1"/>
    </xf>
    <xf numFmtId="0" fontId="0" fillId="0" borderId="0" xfId="0" applyAlignment="1">
      <alignment wrapText="1"/>
    </xf>
    <xf numFmtId="0" fontId="21" fillId="0" borderId="2" xfId="0" applyFont="1" applyBorder="1" applyAlignment="1">
      <alignment horizontal="center" wrapText="1"/>
    </xf>
    <xf numFmtId="0" fontId="12" fillId="0" borderId="2" xfId="0" applyFont="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wrapText="1"/>
    </xf>
    <xf numFmtId="0" fontId="8" fillId="0" borderId="0" xfId="0" applyFont="1" applyAlignment="1">
      <alignment horizontal="left" wrapText="1"/>
    </xf>
    <xf numFmtId="0" fontId="7" fillId="5" borderId="1" xfId="0" applyFont="1" applyFill="1" applyBorder="1" applyAlignment="1">
      <alignment horizontal="center" wrapText="1"/>
    </xf>
    <xf numFmtId="0" fontId="0" fillId="6" borderId="6" xfId="0" applyFont="1" applyFill="1" applyBorder="1" applyAlignment="1">
      <alignment horizontal="left" wrapText="1"/>
    </xf>
    <xf numFmtId="0" fontId="0" fillId="0" borderId="8" xfId="0" applyBorder="1" applyAlignment="1">
      <alignment wrapText="1"/>
    </xf>
    <xf numFmtId="0" fontId="0" fillId="0" borderId="7" xfId="0" applyBorder="1" applyAlignment="1">
      <alignment wrapText="1"/>
    </xf>
    <xf numFmtId="0" fontId="4" fillId="0" borderId="0" xfId="0" applyFont="1" applyFill="1" applyAlignment="1">
      <alignment horizontal="left" vertical="top" wrapText="1"/>
    </xf>
    <xf numFmtId="0" fontId="4" fillId="0" borderId="0" xfId="0" applyFont="1" applyAlignment="1">
      <alignment horizontal="left" vertical="top" wrapText="1"/>
    </xf>
    <xf numFmtId="0" fontId="0" fillId="7" borderId="6" xfId="0" applyFont="1" applyFill="1" applyBorder="1" applyAlignment="1">
      <alignment horizontal="left" vertical="top" wrapText="1"/>
    </xf>
    <xf numFmtId="0" fontId="0" fillId="7" borderId="8" xfId="0" applyFill="1" applyBorder="1" applyAlignment="1">
      <alignment horizontal="left" vertical="top" wrapText="1"/>
    </xf>
    <xf numFmtId="0" fontId="0" fillId="7" borderId="7" xfId="0" applyFill="1" applyBorder="1"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wrapText="1"/>
    </xf>
    <xf numFmtId="0" fontId="4" fillId="0" borderId="13" xfId="0" applyFont="1" applyBorder="1" applyAlignment="1">
      <alignment horizontal="left" vertical="center" wrapText="1"/>
    </xf>
    <xf numFmtId="0" fontId="0" fillId="7" borderId="13"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8" xfId="0" applyFont="1" applyFill="1" applyBorder="1" applyAlignment="1">
      <alignment horizontal="left" vertical="top" wrapText="1"/>
    </xf>
    <xf numFmtId="0" fontId="0" fillId="7" borderId="19" xfId="0" applyFont="1" applyFill="1" applyBorder="1" applyAlignment="1">
      <alignment horizontal="left" vertical="top"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wrapText="1"/>
    </xf>
    <xf numFmtId="0" fontId="7" fillId="5" borderId="17" xfId="0" applyFont="1" applyFill="1" applyBorder="1" applyAlignment="1">
      <alignment horizontal="left" wrapText="1"/>
    </xf>
    <xf numFmtId="0" fontId="7" fillId="5" borderId="0" xfId="0" applyFont="1" applyFill="1" applyBorder="1" applyAlignment="1">
      <alignment horizontal="left" wrapText="1"/>
    </xf>
    <xf numFmtId="0" fontId="0" fillId="0" borderId="0" xfId="0" applyBorder="1" applyAlignment="1">
      <alignment horizontal="left" wrapText="1"/>
    </xf>
    <xf numFmtId="0" fontId="8" fillId="0" borderId="0" xfId="0" applyFont="1" applyAlignment="1">
      <alignment horizontal="left"/>
    </xf>
    <xf numFmtId="0" fontId="0" fillId="0" borderId="0" xfId="0" applyAlignment="1">
      <alignment horizontal="left"/>
    </xf>
    <xf numFmtId="49" fontId="8" fillId="0" borderId="0" xfId="0" applyNumberFormat="1" applyFont="1" applyAlignment="1">
      <alignment wrapText="1"/>
    </xf>
    <xf numFmtId="0" fontId="4" fillId="0" borderId="13" xfId="0" applyFont="1" applyFill="1" applyBorder="1" applyAlignment="1">
      <alignment horizontal="center" vertical="center" wrapText="1"/>
    </xf>
    <xf numFmtId="0" fontId="0" fillId="0" borderId="13" xfId="0" applyBorder="1" applyAlignment="1">
      <alignment vertical="center" wrapText="1"/>
    </xf>
    <xf numFmtId="0" fontId="4" fillId="0" borderId="0" xfId="0" applyFont="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4" fillId="0" borderId="0" xfId="0" applyFont="1" applyAlignment="1">
      <alignment horizontal="right" wrapText="1"/>
    </xf>
    <xf numFmtId="0" fontId="0" fillId="0" borderId="0" xfId="0" applyAlignment="1">
      <alignment horizontal="right" wrapText="1"/>
    </xf>
    <xf numFmtId="0" fontId="14" fillId="0" borderId="0" xfId="0" applyFont="1" applyAlignment="1">
      <alignment horizontal="left" wrapText="1"/>
    </xf>
    <xf numFmtId="164" fontId="13" fillId="0" borderId="0" xfId="0" applyNumberFormat="1" applyFont="1" applyFill="1" applyAlignment="1">
      <alignment horizontal="center" vertical="center" wrapText="1"/>
    </xf>
    <xf numFmtId="0" fontId="13" fillId="0" borderId="0" xfId="0" applyFont="1" applyAlignment="1">
      <alignment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7" borderId="14" xfId="0" applyFont="1" applyFill="1" applyBorder="1" applyAlignment="1">
      <alignment horizontal="left" vertical="center" wrapText="1"/>
    </xf>
    <xf numFmtId="0" fontId="0" fillId="0" borderId="8" xfId="0" applyFont="1" applyBorder="1" applyAlignment="1">
      <alignment vertical="center" wrapText="1"/>
    </xf>
    <xf numFmtId="0" fontId="0" fillId="0" borderId="7" xfId="0" applyFont="1" applyBorder="1" applyAlignment="1">
      <alignment vertical="center" wrapText="1"/>
    </xf>
    <xf numFmtId="0" fontId="13" fillId="0" borderId="2" xfId="0" applyFont="1" applyBorder="1" applyAlignment="1">
      <alignment horizontal="center" wrapText="1"/>
    </xf>
    <xf numFmtId="0" fontId="0" fillId="0" borderId="2" xfId="0" applyBorder="1" applyAlignment="1">
      <alignment wrapText="1"/>
    </xf>
    <xf numFmtId="0" fontId="4" fillId="4" borderId="13" xfId="0" applyFont="1" applyFill="1" applyBorder="1" applyAlignment="1">
      <alignment horizontal="left" vertical="center"/>
    </xf>
    <xf numFmtId="0" fontId="0" fillId="0" borderId="13" xfId="0" applyBorder="1" applyAlignment="1">
      <alignment horizontal="left" vertical="center"/>
    </xf>
    <xf numFmtId="0" fontId="4" fillId="4" borderId="13" xfId="0" applyFont="1" applyFill="1" applyBorder="1" applyAlignment="1">
      <alignment horizontal="left" vertical="center" wrapText="1"/>
    </xf>
    <xf numFmtId="0" fontId="0" fillId="0" borderId="13" xfId="0" applyBorder="1" applyAlignment="1">
      <alignment wrapText="1"/>
    </xf>
    <xf numFmtId="0" fontId="0" fillId="0" borderId="13" xfId="0" applyFont="1" applyBorder="1" applyAlignment="1">
      <alignment horizontal="center"/>
    </xf>
    <xf numFmtId="0" fontId="0" fillId="7" borderId="13" xfId="0" applyFont="1" applyFill="1" applyBorder="1" applyAlignment="1">
      <alignment horizontal="center" vertical="center"/>
    </xf>
    <xf numFmtId="0" fontId="0" fillId="0" borderId="13" xfId="0" applyBorder="1" applyAlignment="1">
      <alignment horizontal="center" vertical="center"/>
    </xf>
    <xf numFmtId="0" fontId="4" fillId="4" borderId="13" xfId="0" applyFont="1" applyFill="1" applyBorder="1" applyAlignment="1">
      <alignment wrapText="1"/>
    </xf>
    <xf numFmtId="0" fontId="0" fillId="7" borderId="8" xfId="0" applyFont="1" applyFill="1" applyBorder="1" applyAlignment="1">
      <alignment horizontal="left" vertical="center" wrapText="1"/>
    </xf>
    <xf numFmtId="0" fontId="0" fillId="7" borderId="7" xfId="0" applyFont="1" applyFill="1" applyBorder="1" applyAlignment="1">
      <alignment horizontal="left" vertical="center" wrapText="1"/>
    </xf>
    <xf numFmtId="0" fontId="0" fillId="0" borderId="14" xfId="0" applyFont="1" applyFill="1" applyBorder="1" applyAlignment="1">
      <alignment horizontal="left" vertical="top" wrapText="1"/>
    </xf>
    <xf numFmtId="0" fontId="0" fillId="0" borderId="18" xfId="0" applyFont="1" applyBorder="1" applyAlignment="1">
      <alignment horizontal="left" vertical="top" wrapText="1"/>
    </xf>
    <xf numFmtId="0" fontId="0" fillId="0" borderId="18" xfId="0" applyFont="1" applyBorder="1" applyAlignment="1">
      <alignment wrapText="1"/>
    </xf>
    <xf numFmtId="0" fontId="0" fillId="0" borderId="19" xfId="0" applyFont="1" applyBorder="1" applyAlignment="1">
      <alignment wrapText="1"/>
    </xf>
    <xf numFmtId="0" fontId="0" fillId="0" borderId="18" xfId="0" applyBorder="1" applyAlignment="1">
      <alignment horizontal="left" vertical="top" wrapText="1"/>
    </xf>
    <xf numFmtId="0" fontId="4" fillId="3" borderId="1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13" fillId="0" borderId="0" xfId="0" applyFont="1" applyAlignment="1">
      <alignment horizontal="center" vertical="center"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8" xfId="0" applyFont="1" applyFill="1" applyBorder="1" applyAlignment="1">
      <alignment horizontal="left" vertical="top" wrapText="1"/>
    </xf>
    <xf numFmtId="0" fontId="7" fillId="0" borderId="14" xfId="0" applyFont="1" applyFill="1" applyBorder="1" applyAlignment="1">
      <alignment horizontal="left" vertical="center"/>
    </xf>
    <xf numFmtId="0" fontId="8" fillId="0" borderId="18" xfId="0" applyFont="1" applyFill="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7" fillId="0" borderId="10" xfId="0" applyFont="1" applyFill="1" applyBorder="1" applyAlignment="1">
      <alignment horizontal="left" vertical="center"/>
    </xf>
    <xf numFmtId="0" fontId="8" fillId="0" borderId="10" xfId="0" applyFont="1" applyFill="1" applyBorder="1" applyAlignment="1">
      <alignment horizontal="left" vertical="center"/>
    </xf>
    <xf numFmtId="0" fontId="8" fillId="0" borderId="10" xfId="0" applyFont="1" applyBorder="1" applyAlignment="1">
      <alignment horizontal="left" vertical="center"/>
    </xf>
    <xf numFmtId="0" fontId="38" fillId="0" borderId="2" xfId="0" applyFont="1" applyBorder="1" applyAlignment="1">
      <alignment horizontal="center" vertical="center" wrapText="1"/>
    </xf>
    <xf numFmtId="0" fontId="38" fillId="0" borderId="9" xfId="0" applyFont="1" applyBorder="1" applyAlignment="1">
      <alignment horizontal="center" vertical="center" wrapText="1"/>
    </xf>
    <xf numFmtId="10" fontId="24" fillId="0" borderId="0" xfId="1" applyNumberFormat="1" applyFont="1" applyAlignment="1">
      <alignment horizontal="center"/>
    </xf>
  </cellXfs>
  <cellStyles count="20">
    <cellStyle name="Comma" xfId="19" builtinId="3"/>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Hyperlink" xfId="7" builtinId="8"/>
    <cellStyle name="Normal" xfId="0" builtinId="0"/>
    <cellStyle name="Normal 2" xfId="1"/>
    <cellStyle name="Normal 3" xfId="2"/>
    <cellStyle name="Normal 4" xfId="3"/>
    <cellStyle name="Normal_2010-11 Project Numbers Val_1 2" xfId="4"/>
    <cellStyle name="Normal_SASR 2" xfId="5"/>
    <cellStyle name="Normal_Sheet1" xfId="6"/>
  </cellStyles>
  <dxfs count="3">
    <dxf>
      <font>
        <b/>
        <i val="0"/>
        <color rgb="FFFF0000"/>
      </font>
    </dxf>
    <dxf>
      <font>
        <b/>
        <i val="0"/>
        <color rgb="FF339933"/>
      </font>
    </dxf>
    <dxf>
      <font>
        <b/>
        <i val="0"/>
        <color theme="0"/>
      </font>
      <fill>
        <patternFill>
          <bgColor rgb="FFFF0000"/>
        </patternFill>
      </fill>
    </dxf>
  </dxfs>
  <tableStyles count="0" defaultTableStyle="TableStyleMedium2" defaultPivotStyle="PivotStyleLight16"/>
  <colors>
    <mruColors>
      <color rgb="FF339933"/>
      <color rgb="FFFFFFCC"/>
      <color rgb="FF66CCFF"/>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externalLink" Target="externalLinks/externalLink1.xml"/><Relationship Id="rId39" Type="http://schemas.openxmlformats.org/officeDocument/2006/relationships/externalLink" Target="externalLinks/externalLink2.xml"/><Relationship Id="rId40" Type="http://schemas.openxmlformats.org/officeDocument/2006/relationships/externalLink" Target="externalLinks/externalLink3.xml"/><Relationship Id="rId41" Type="http://schemas.openxmlformats.org/officeDocument/2006/relationships/externalLink" Target="externalLinks/externalLink4.xml"/><Relationship Id="rId42" Type="http://schemas.openxmlformats.org/officeDocument/2006/relationships/theme" Target="theme/theme1.xml"/><Relationship Id="rId43" Type="http://schemas.openxmlformats.org/officeDocument/2006/relationships/styles" Target="styles.xml"/><Relationship Id="rId44" Type="http://schemas.openxmlformats.org/officeDocument/2006/relationships/sharedStrings" Target="sharedStrings.xml"/><Relationship Id="rId4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10583</xdr:colOff>
      <xdr:row>5</xdr:row>
      <xdr:rowOff>369887</xdr:rowOff>
    </xdr:from>
    <xdr:to>
      <xdr:col>10</xdr:col>
      <xdr:colOff>1042458</xdr:colOff>
      <xdr:row>5</xdr:row>
      <xdr:rowOff>370417</xdr:rowOff>
    </xdr:to>
    <xdr:cxnSp macro="">
      <xdr:nvCxnSpPr>
        <xdr:cNvPr id="3" name="Straight Arrow Connector 2"/>
        <xdr:cNvCxnSpPr/>
      </xdr:nvCxnSpPr>
      <xdr:spPr>
        <a:xfrm flipV="1">
          <a:off x="8604250" y="1459970"/>
          <a:ext cx="2079625" cy="530"/>
        </a:xfrm>
        <a:prstGeom prst="straightConnector1">
          <a:avLst/>
        </a:prstGeom>
        <a:ln w="69850">
          <a:solidFill>
            <a:schemeClr val="tx2">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New%20folder%20(2)/2012-13%20Consolidated%20Application/Copy%20of%202012-13%20ConApp%20Tracking%20Log.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0</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23103</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cell r="B2" t="str">
            <v xml:space="preserve">Beginning with Children Charter School II </v>
          </cell>
          <cell r="C2" t="str">
            <v>Albarracin/Gans</v>
          </cell>
          <cell r="D2" t="str">
            <v>NYC</v>
          </cell>
          <cell r="E2" t="str">
            <v>NEW CS</v>
          </cell>
          <cell r="F2">
            <v>0</v>
          </cell>
          <cell r="G2">
            <v>0</v>
          </cell>
        </row>
        <row r="3">
          <cell r="A3" t="str">
            <v>331400861022</v>
          </cell>
          <cell r="B3" t="str">
            <v>Brooklyn Success Academy Charter School 2</v>
          </cell>
          <cell r="C3" t="str">
            <v>Albarracin/Gans</v>
          </cell>
          <cell r="D3" t="str">
            <v>NYC</v>
          </cell>
          <cell r="E3" t="str">
            <v>NEW CS</v>
          </cell>
          <cell r="F3">
            <v>0</v>
          </cell>
          <cell r="G3">
            <v>0</v>
          </cell>
        </row>
        <row r="4">
          <cell r="A4" t="str">
            <v>331500861023</v>
          </cell>
          <cell r="B4" t="str">
            <v xml:space="preserve">Brooklyn Success Academy Charter School 3 </v>
          </cell>
          <cell r="C4" t="str">
            <v>Albarracin/Gans</v>
          </cell>
          <cell r="D4" t="str">
            <v>NYC</v>
          </cell>
          <cell r="E4" t="str">
            <v>NEW CS</v>
          </cell>
          <cell r="F4">
            <v>0</v>
          </cell>
          <cell r="G4">
            <v>0</v>
          </cell>
        </row>
        <row r="5">
          <cell r="A5" t="str">
            <v>331400861024</v>
          </cell>
          <cell r="B5" t="str">
            <v>Brooklyn Success Academy Charter School 4</v>
          </cell>
          <cell r="C5" t="str">
            <v>Albarracin/Gans</v>
          </cell>
          <cell r="D5" t="str">
            <v>NYC</v>
          </cell>
          <cell r="E5" t="str">
            <v>NEW CS</v>
          </cell>
          <cell r="F5">
            <v>0</v>
          </cell>
          <cell r="G5">
            <v>0</v>
          </cell>
        </row>
        <row r="6">
          <cell r="A6" t="str">
            <v>342400861025</v>
          </cell>
          <cell r="B6" t="str">
            <v>Central Queens Academy Charter School</v>
          </cell>
          <cell r="C6" t="str">
            <v>Albarracin/Gans</v>
          </cell>
          <cell r="D6" t="str">
            <v>NYC</v>
          </cell>
          <cell r="E6" t="str">
            <v>NEW CS</v>
          </cell>
          <cell r="F6">
            <v>0</v>
          </cell>
          <cell r="G6">
            <v>0</v>
          </cell>
        </row>
        <row r="7">
          <cell r="A7" t="str">
            <v>321200861026</v>
          </cell>
          <cell r="B7" t="str">
            <v>Children's Aid College Prep Charter School</v>
          </cell>
          <cell r="C7" t="str">
            <v>Albarracin/Gans</v>
          </cell>
          <cell r="D7" t="str">
            <v>NYC</v>
          </cell>
          <cell r="E7" t="str">
            <v>NEW CS</v>
          </cell>
          <cell r="F7">
            <v>0</v>
          </cell>
          <cell r="G7">
            <v>0</v>
          </cell>
        </row>
        <row r="8">
          <cell r="A8" t="str">
            <v>310500861001</v>
          </cell>
          <cell r="B8" t="str">
            <v>Democracy Preparatory III Charter School</v>
          </cell>
          <cell r="C8" t="str">
            <v>Albarracin/Gans</v>
          </cell>
          <cell r="D8" t="str">
            <v>NYC</v>
          </cell>
          <cell r="E8" t="str">
            <v>NEW CS</v>
          </cell>
          <cell r="F8">
            <v>0</v>
          </cell>
          <cell r="G8">
            <v>0</v>
          </cell>
        </row>
        <row r="9">
          <cell r="A9" t="str">
            <v>331700861027</v>
          </cell>
          <cell r="B9" t="str">
            <v>Explore Exceed Charter School</v>
          </cell>
          <cell r="C9" t="str">
            <v>Albarracin/Gans</v>
          </cell>
          <cell r="D9" t="str">
            <v>NYC</v>
          </cell>
          <cell r="E9" t="str">
            <v>NEW CS</v>
          </cell>
          <cell r="F9">
            <v>0</v>
          </cell>
          <cell r="G9">
            <v>0</v>
          </cell>
        </row>
        <row r="10">
          <cell r="A10" t="str">
            <v>320800861028</v>
          </cell>
          <cell r="B10" t="str">
            <v>Family Life Academy Charter School II</v>
          </cell>
          <cell r="C10" t="str">
            <v>Albarracin/Gans</v>
          </cell>
          <cell r="D10" t="str">
            <v>NYC</v>
          </cell>
          <cell r="E10" t="str">
            <v>NEW CS</v>
          </cell>
          <cell r="F10">
            <v>0</v>
          </cell>
          <cell r="G10">
            <v>0</v>
          </cell>
        </row>
        <row r="11">
          <cell r="A11" t="str">
            <v>310600861012</v>
          </cell>
          <cell r="B11" t="str">
            <v>Global Community Charter School</v>
          </cell>
          <cell r="C11" t="str">
            <v>Albarracin/Gans</v>
          </cell>
          <cell r="D11" t="str">
            <v>NYC</v>
          </cell>
          <cell r="E11" t="str">
            <v>NEW CS</v>
          </cell>
          <cell r="F11">
            <v>0</v>
          </cell>
          <cell r="G11">
            <v>0</v>
          </cell>
        </row>
        <row r="12">
          <cell r="A12" t="str">
            <v>320900861029</v>
          </cell>
          <cell r="B12" t="str">
            <v>Icahn Charter School #6</v>
          </cell>
          <cell r="C12" t="str">
            <v>Albarracin/Gans</v>
          </cell>
          <cell r="D12" t="str">
            <v>NYC</v>
          </cell>
          <cell r="E12" t="str">
            <v>NEW CS</v>
          </cell>
          <cell r="F12">
            <v>0</v>
          </cell>
          <cell r="G12">
            <v>0</v>
          </cell>
        </row>
        <row r="13">
          <cell r="A13" t="str">
            <v>310600861013</v>
          </cell>
          <cell r="B13" t="str">
            <v xml:space="preserve">KIPP NYC Washington Heights Academy Charter School </v>
          </cell>
          <cell r="C13" t="str">
            <v>Albarracin/Gans</v>
          </cell>
          <cell r="D13" t="str">
            <v>NYC</v>
          </cell>
          <cell r="E13" t="str">
            <v>NEW CS</v>
          </cell>
          <cell r="F13">
            <v>0</v>
          </cell>
          <cell r="G13">
            <v>0</v>
          </cell>
        </row>
        <row r="14">
          <cell r="A14" t="str">
            <v>331600861003</v>
          </cell>
          <cell r="B14" t="str">
            <v>Launch Expeditionary Learning Charter School</v>
          </cell>
          <cell r="C14" t="str">
            <v>Albarracin/Gans</v>
          </cell>
          <cell r="D14" t="str">
            <v>NYC</v>
          </cell>
          <cell r="E14" t="str">
            <v>NEW CS</v>
          </cell>
          <cell r="F14">
            <v>0</v>
          </cell>
          <cell r="G14">
            <v>0</v>
          </cell>
        </row>
        <row r="15">
          <cell r="A15" t="str">
            <v>310100861031</v>
          </cell>
          <cell r="B15" t="str">
            <v xml:space="preserve">Manhattan Charter School II </v>
          </cell>
          <cell r="C15" t="str">
            <v>Albarracin/Gans</v>
          </cell>
          <cell r="D15" t="str">
            <v>NYC</v>
          </cell>
          <cell r="E15" t="str">
            <v>NEW CS</v>
          </cell>
          <cell r="F15">
            <v>0</v>
          </cell>
          <cell r="G15">
            <v>0</v>
          </cell>
        </row>
        <row r="16">
          <cell r="A16" t="str">
            <v>320900861004</v>
          </cell>
          <cell r="B16" t="str">
            <v xml:space="preserve">Mott Hall Charter School </v>
          </cell>
          <cell r="C16" t="str">
            <v>Albarracin/Gans</v>
          </cell>
          <cell r="D16" t="str">
            <v>NYC</v>
          </cell>
          <cell r="E16" t="str">
            <v>NEW CS</v>
          </cell>
          <cell r="F16">
            <v>0</v>
          </cell>
          <cell r="G16">
            <v>0</v>
          </cell>
        </row>
        <row r="17">
          <cell r="A17" t="str">
            <v>310500861015</v>
          </cell>
          <cell r="B17" t="str">
            <v>Neighborhood Charter School of Harlem</v>
          </cell>
          <cell r="C17" t="str">
            <v>Albarracin/Gans</v>
          </cell>
          <cell r="D17" t="str">
            <v>NYC</v>
          </cell>
          <cell r="E17" t="str">
            <v>NEW CS</v>
          </cell>
          <cell r="F17">
            <v>0</v>
          </cell>
          <cell r="G17">
            <v>0</v>
          </cell>
        </row>
        <row r="18">
          <cell r="A18" t="str">
            <v>331500861016</v>
          </cell>
          <cell r="B18" t="str">
            <v>New Dawn Charter High School</v>
          </cell>
          <cell r="C18" t="str">
            <v>Albarracin/Gans</v>
          </cell>
          <cell r="D18" t="str">
            <v>NYC</v>
          </cell>
          <cell r="E18" t="str">
            <v>NEW CS</v>
          </cell>
          <cell r="F18">
            <v>0</v>
          </cell>
          <cell r="G18">
            <v>0</v>
          </cell>
        </row>
        <row r="19">
          <cell r="A19" t="str">
            <v>320800861017</v>
          </cell>
          <cell r="B19" t="str">
            <v>New Visions Charter High School for Advanced Math and Science II</v>
          </cell>
          <cell r="C19" t="str">
            <v>Albarracin/Gans</v>
          </cell>
          <cell r="D19" t="str">
            <v>NYC</v>
          </cell>
          <cell r="E19" t="str">
            <v>NEW CS</v>
          </cell>
          <cell r="F19">
            <v>0</v>
          </cell>
          <cell r="G19">
            <v>0</v>
          </cell>
        </row>
        <row r="20">
          <cell r="A20" t="str">
            <v>320700861018</v>
          </cell>
          <cell r="B20" t="str">
            <v>New Visions Charter High School for the Humanities II</v>
          </cell>
          <cell r="C20" t="str">
            <v>Albarracin/Gans</v>
          </cell>
          <cell r="D20" t="str">
            <v>NYC</v>
          </cell>
          <cell r="E20" t="str">
            <v>NEW CS</v>
          </cell>
          <cell r="F20">
            <v>0</v>
          </cell>
          <cell r="G20">
            <v>0</v>
          </cell>
        </row>
        <row r="21">
          <cell r="A21" t="str">
            <v>332300861007</v>
          </cell>
          <cell r="B21" t="str">
            <v xml:space="preserve">Roads Charter School I </v>
          </cell>
          <cell r="C21" t="str">
            <v>Albarracin/Gans</v>
          </cell>
          <cell r="D21" t="str">
            <v>NYC</v>
          </cell>
          <cell r="E21" t="str">
            <v>NEW CS</v>
          </cell>
          <cell r="F21">
            <v>0</v>
          </cell>
          <cell r="G21">
            <v>0</v>
          </cell>
        </row>
        <row r="22">
          <cell r="A22" t="str">
            <v>321200861010</v>
          </cell>
          <cell r="B22" t="str">
            <v>Roads Charter School II</v>
          </cell>
          <cell r="C22" t="str">
            <v>Albarracin/Gans</v>
          </cell>
          <cell r="D22" t="str">
            <v>NYC</v>
          </cell>
          <cell r="E22" t="str">
            <v>NEW CS</v>
          </cell>
          <cell r="F22">
            <v>0</v>
          </cell>
          <cell r="G22">
            <v>0</v>
          </cell>
        </row>
        <row r="23">
          <cell r="A23" t="str">
            <v>321000861032</v>
          </cell>
          <cell r="B23" t="str">
            <v xml:space="preserve">Tech International Charter School </v>
          </cell>
          <cell r="C23" t="str">
            <v>Albarracin/Gans</v>
          </cell>
          <cell r="D23" t="str">
            <v>NYC</v>
          </cell>
          <cell r="E23" t="str">
            <v>NEW CS</v>
          </cell>
          <cell r="F23">
            <v>0</v>
          </cell>
          <cell r="G23">
            <v>0</v>
          </cell>
        </row>
        <row r="24">
          <cell r="A24" t="str">
            <v>331300861006</v>
          </cell>
          <cell r="B24" t="str">
            <v>Urban Dove Charter School</v>
          </cell>
          <cell r="C24" t="str">
            <v>Albarracin/Gans</v>
          </cell>
          <cell r="D24" t="str">
            <v>NYC</v>
          </cell>
          <cell r="E24" t="str">
            <v>NEW CS</v>
          </cell>
          <cell r="F24">
            <v>0</v>
          </cell>
          <cell r="G24">
            <v>0</v>
          </cell>
        </row>
        <row r="25">
          <cell r="A25" t="str">
            <v>570101040000</v>
          </cell>
          <cell r="B25" t="str">
            <v>ADDISON CSD</v>
          </cell>
          <cell r="C25" t="str">
            <v>Almela</v>
          </cell>
          <cell r="D25" t="str">
            <v>ROS</v>
          </cell>
          <cell r="E25" t="str">
            <v>Focus District</v>
          </cell>
          <cell r="F25">
            <v>1</v>
          </cell>
        </row>
        <row r="26">
          <cell r="A26" t="str">
            <v>050100010000</v>
          </cell>
          <cell r="B26" t="str">
            <v>AUBURN CITY SD</v>
          </cell>
          <cell r="C26" t="str">
            <v>Almela</v>
          </cell>
          <cell r="D26" t="str">
            <v>ROS</v>
          </cell>
          <cell r="E26" t="str">
            <v>Focus District</v>
          </cell>
          <cell r="F26">
            <v>4</v>
          </cell>
          <cell r="G26">
            <v>0</v>
          </cell>
        </row>
        <row r="27">
          <cell r="A27" t="str">
            <v>130200010000</v>
          </cell>
          <cell r="B27" t="str">
            <v>BEACON CITY SD</v>
          </cell>
          <cell r="C27" t="str">
            <v>Almela</v>
          </cell>
          <cell r="D27" t="str">
            <v>ROS</v>
          </cell>
          <cell r="E27" t="str">
            <v>Focus District</v>
          </cell>
          <cell r="F27">
            <v>1</v>
          </cell>
          <cell r="G27">
            <v>0</v>
          </cell>
        </row>
        <row r="28">
          <cell r="A28" t="str">
            <v>610501040000</v>
          </cell>
          <cell r="B28" t="str">
            <v>GROTON CSD</v>
          </cell>
          <cell r="C28" t="str">
            <v>Almela</v>
          </cell>
          <cell r="D28" t="str">
            <v>ROS</v>
          </cell>
          <cell r="E28" t="str">
            <v>Focus District</v>
          </cell>
          <cell r="F28">
            <v>1</v>
          </cell>
          <cell r="G28">
            <v>0</v>
          </cell>
        </row>
        <row r="29">
          <cell r="A29" t="str">
            <v>130801060000</v>
          </cell>
          <cell r="B29" t="str">
            <v>HYDE PARK CSD</v>
          </cell>
          <cell r="C29" t="str">
            <v>Almela</v>
          </cell>
          <cell r="D29" t="str">
            <v>ROS</v>
          </cell>
          <cell r="E29" t="str">
            <v>Focus District</v>
          </cell>
          <cell r="F29">
            <v>2</v>
          </cell>
          <cell r="G29">
            <v>0</v>
          </cell>
        </row>
        <row r="30">
          <cell r="A30" t="str">
            <v>450801060000</v>
          </cell>
          <cell r="B30" t="str">
            <v>MEDINA CSD</v>
          </cell>
          <cell r="C30" t="str">
            <v>Almela</v>
          </cell>
          <cell r="D30" t="str">
            <v>ROS</v>
          </cell>
          <cell r="E30" t="str">
            <v>Focus District</v>
          </cell>
          <cell r="F30">
            <v>1</v>
          </cell>
          <cell r="G30">
            <v>0</v>
          </cell>
        </row>
        <row r="31">
          <cell r="A31" t="str">
            <v>062401040000</v>
          </cell>
          <cell r="B31" t="str">
            <v>RIPLEY CSD</v>
          </cell>
          <cell r="C31" t="str">
            <v>Almela</v>
          </cell>
          <cell r="D31" t="str">
            <v>ROS</v>
          </cell>
          <cell r="E31" t="str">
            <v>Focus District</v>
          </cell>
          <cell r="F31">
            <v>1</v>
          </cell>
          <cell r="G31">
            <v>0</v>
          </cell>
        </row>
        <row r="32">
          <cell r="A32" t="str">
            <v>121601060000</v>
          </cell>
          <cell r="B32" t="str">
            <v>SIDNEY CSD</v>
          </cell>
          <cell r="C32" t="str">
            <v>Almela</v>
          </cell>
          <cell r="D32" t="str">
            <v>ROS</v>
          </cell>
          <cell r="E32" t="str">
            <v>Focus District</v>
          </cell>
          <cell r="F32">
            <v>1</v>
          </cell>
          <cell r="G32">
            <v>0</v>
          </cell>
        </row>
        <row r="33">
          <cell r="A33" t="str">
            <v>141800010000</v>
          </cell>
          <cell r="B33" t="str">
            <v>LACKAWANNA CITY SD</v>
          </cell>
          <cell r="C33" t="str">
            <v>Curtin</v>
          </cell>
          <cell r="D33" t="str">
            <v>ROS</v>
          </cell>
          <cell r="E33" t="str">
            <v>Focus District</v>
          </cell>
          <cell r="F33">
            <v>2</v>
          </cell>
          <cell r="G33">
            <v>0</v>
          </cell>
        </row>
        <row r="34">
          <cell r="A34" t="str">
            <v>081501040000</v>
          </cell>
          <cell r="B34" t="str">
            <v>OXFORD ACADEMY &amp; CSD</v>
          </cell>
          <cell r="C34" t="str">
            <v>Curtin</v>
          </cell>
          <cell r="D34" t="str">
            <v>ROS</v>
          </cell>
          <cell r="E34" t="str">
            <v>Focus District</v>
          </cell>
          <cell r="F34">
            <v>1</v>
          </cell>
          <cell r="G34">
            <v>0</v>
          </cell>
        </row>
        <row r="35">
          <cell r="A35" t="str">
            <v>662300010000</v>
          </cell>
          <cell r="B35" t="str">
            <v>YONKERS CITY SD</v>
          </cell>
          <cell r="C35" t="str">
            <v>Curtin/Faby</v>
          </cell>
          <cell r="D35" t="str">
            <v>ROS</v>
          </cell>
          <cell r="E35" t="str">
            <v>Focus/AUDIT</v>
          </cell>
          <cell r="F35">
            <v>6</v>
          </cell>
          <cell r="G35">
            <v>8</v>
          </cell>
        </row>
        <row r="36">
          <cell r="A36" t="str">
            <v>190401060000</v>
          </cell>
          <cell r="B36" t="str">
            <v>CATSKILL CSD</v>
          </cell>
          <cell r="C36" t="str">
            <v>DeFiglio</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411800010000</v>
          </cell>
          <cell r="B38" t="str">
            <v>ROME CITY SD</v>
          </cell>
          <cell r="C38" t="str">
            <v>DeFiglio</v>
          </cell>
          <cell r="D38" t="str">
            <v>ROS</v>
          </cell>
          <cell r="E38" t="str">
            <v>Focus District</v>
          </cell>
          <cell r="F38">
            <v>1</v>
          </cell>
          <cell r="G38">
            <v>0</v>
          </cell>
        </row>
        <row r="39">
          <cell r="A39" t="str">
            <v>530600010000</v>
          </cell>
          <cell r="B39" t="str">
            <v>SCHENECTADY CITY SD</v>
          </cell>
          <cell r="C39" t="str">
            <v>DeFiglio</v>
          </cell>
          <cell r="D39" t="str">
            <v>ROS</v>
          </cell>
          <cell r="E39" t="str">
            <v>Focus/AUDIT</v>
          </cell>
          <cell r="F39">
            <v>9</v>
          </cell>
          <cell r="G39">
            <v>4</v>
          </cell>
        </row>
        <row r="40">
          <cell r="A40" t="str">
            <v>411902040000</v>
          </cell>
          <cell r="B40" t="str">
            <v>WATERVILLE CSD</v>
          </cell>
          <cell r="C40" t="str">
            <v>DeFiglio</v>
          </cell>
          <cell r="D40" t="str">
            <v>ROS</v>
          </cell>
          <cell r="E40" t="str">
            <v>Focus/AUDIT</v>
          </cell>
          <cell r="F40">
            <v>1</v>
          </cell>
          <cell r="G40">
            <v>0</v>
          </cell>
        </row>
        <row r="41">
          <cell r="A41" t="str">
            <v>421800010000</v>
          </cell>
          <cell r="B41" t="str">
            <v>SYRACUSE CITY SD</v>
          </cell>
          <cell r="C41" t="str">
            <v>DeFiglio/Meaker</v>
          </cell>
          <cell r="D41" t="str">
            <v>ROS</v>
          </cell>
          <cell r="E41" t="str">
            <v>Focus/AUDIT</v>
          </cell>
          <cell r="F41">
            <v>8</v>
          </cell>
          <cell r="G41">
            <v>20</v>
          </cell>
        </row>
        <row r="42">
          <cell r="A42" t="str">
            <v>270100010000</v>
          </cell>
          <cell r="B42" t="str">
            <v>AMSTERDAM CITY SD</v>
          </cell>
          <cell r="C42" t="str">
            <v>Faby</v>
          </cell>
          <cell r="D42" t="str">
            <v>ROS</v>
          </cell>
          <cell r="E42" t="str">
            <v>Focus District</v>
          </cell>
          <cell r="F42">
            <v>4</v>
          </cell>
          <cell r="G42">
            <v>1</v>
          </cell>
        </row>
        <row r="43">
          <cell r="A43" t="str">
            <v>130502020000</v>
          </cell>
          <cell r="B43" t="str">
            <v>DOVER UFSD</v>
          </cell>
          <cell r="C43" t="str">
            <v>Faby</v>
          </cell>
          <cell r="D43" t="str">
            <v>ROS</v>
          </cell>
          <cell r="E43" t="str">
            <v>Focus District</v>
          </cell>
          <cell r="F43">
            <v>1</v>
          </cell>
          <cell r="G43">
            <v>0</v>
          </cell>
        </row>
        <row r="44">
          <cell r="A44" t="str">
            <v>170500010000</v>
          </cell>
          <cell r="B44" t="str">
            <v>GLOVERSVILLE CITY SD</v>
          </cell>
          <cell r="C44" t="str">
            <v>Faby</v>
          </cell>
          <cell r="D44" t="str">
            <v>ROS</v>
          </cell>
          <cell r="E44" t="str">
            <v>Focus District</v>
          </cell>
          <cell r="F44">
            <v>5</v>
          </cell>
          <cell r="G44">
            <v>0</v>
          </cell>
        </row>
        <row r="45">
          <cell r="A45" t="str">
            <v>161501060000</v>
          </cell>
          <cell r="B45" t="str">
            <v>MALONE CSD</v>
          </cell>
          <cell r="C45" t="str">
            <v>Faby</v>
          </cell>
          <cell r="D45" t="str">
            <v>ROS</v>
          </cell>
          <cell r="E45" t="str">
            <v>Focus District</v>
          </cell>
          <cell r="F45">
            <v>1</v>
          </cell>
          <cell r="G45">
            <v>0</v>
          </cell>
        </row>
        <row r="46">
          <cell r="A46" t="str">
            <v>150901040000</v>
          </cell>
          <cell r="B46" t="str">
            <v>MORIAH CSD</v>
          </cell>
          <cell r="C46" t="str">
            <v>Faby</v>
          </cell>
          <cell r="D46" t="str">
            <v>ROS</v>
          </cell>
          <cell r="E46" t="str">
            <v>Focus District</v>
          </cell>
          <cell r="F46">
            <v>1</v>
          </cell>
          <cell r="G46">
            <v>0</v>
          </cell>
        </row>
        <row r="47">
          <cell r="A47" t="str">
            <v>170901040000</v>
          </cell>
          <cell r="B47" t="str">
            <v>NORTHVILLE CSD</v>
          </cell>
          <cell r="C47" t="str">
            <v>Faby</v>
          </cell>
          <cell r="D47" t="str">
            <v>ROS</v>
          </cell>
          <cell r="E47" t="str">
            <v>Focus District</v>
          </cell>
          <cell r="F47">
            <v>1</v>
          </cell>
          <cell r="G47">
            <v>0</v>
          </cell>
        </row>
        <row r="48">
          <cell r="A48" t="str">
            <v>042400010000</v>
          </cell>
          <cell r="B48" t="str">
            <v>OLEAN CITY SD</v>
          </cell>
          <cell r="C48" t="str">
            <v>Faby</v>
          </cell>
          <cell r="D48" t="str">
            <v>ROS</v>
          </cell>
          <cell r="E48" t="str">
            <v>Focus District</v>
          </cell>
          <cell r="F48">
            <v>1</v>
          </cell>
          <cell r="G48">
            <v>0</v>
          </cell>
        </row>
        <row r="49">
          <cell r="A49" t="str">
            <v>131500010000</v>
          </cell>
          <cell r="B49" t="str">
            <v>POUGHKEEPSIE CITY SD</v>
          </cell>
          <cell r="C49" t="str">
            <v>Faby</v>
          </cell>
          <cell r="D49" t="str">
            <v>ROS</v>
          </cell>
          <cell r="E49" t="str">
            <v>Focus District</v>
          </cell>
          <cell r="F49">
            <v>4</v>
          </cell>
          <cell r="G49">
            <v>2</v>
          </cell>
        </row>
        <row r="50">
          <cell r="A50" t="str">
            <v>161201040000</v>
          </cell>
          <cell r="B50" t="str">
            <v>SALMON RIVER CSD</v>
          </cell>
          <cell r="C50" t="str">
            <v>Faby</v>
          </cell>
          <cell r="D50" t="str">
            <v>ROS</v>
          </cell>
          <cell r="E50" t="str">
            <v>Focus District</v>
          </cell>
          <cell r="F50">
            <v>1</v>
          </cell>
          <cell r="G50">
            <v>0</v>
          </cell>
        </row>
        <row r="51">
          <cell r="A51" t="str">
            <v>412300010000</v>
          </cell>
          <cell r="B51" t="str">
            <v>UTICA CITY SD</v>
          </cell>
          <cell r="C51" t="str">
            <v>Faby</v>
          </cell>
          <cell r="D51" t="str">
            <v>ROS</v>
          </cell>
          <cell r="E51" t="str">
            <v>Focus District</v>
          </cell>
          <cell r="F51">
            <v>9</v>
          </cell>
          <cell r="G51">
            <v>1</v>
          </cell>
        </row>
        <row r="52">
          <cell r="A52" t="str">
            <v>310300860871</v>
          </cell>
          <cell r="B52" t="str">
            <v>OPPORTUNITY CHARTER SCHOOL</v>
          </cell>
          <cell r="C52" t="str">
            <v>Gans</v>
          </cell>
          <cell r="D52" t="str">
            <v>NYC</v>
          </cell>
          <cell r="E52" t="str">
            <v>Focus CS</v>
          </cell>
          <cell r="F52">
            <v>1</v>
          </cell>
          <cell r="G52">
            <v>0</v>
          </cell>
        </row>
        <row r="53">
          <cell r="A53" t="str">
            <v>310500860928</v>
          </cell>
          <cell r="B53" t="str">
            <v>ST HOPE LEADERSHIP ACAD CHARTER SCH</v>
          </cell>
          <cell r="C53" t="str">
            <v>Gans</v>
          </cell>
          <cell r="D53" t="str">
            <v>NYC</v>
          </cell>
          <cell r="E53" t="str">
            <v>Focus CS</v>
          </cell>
          <cell r="F53">
            <v>1</v>
          </cell>
          <cell r="G53">
            <v>0</v>
          </cell>
        </row>
        <row r="54">
          <cell r="A54" t="str">
            <v>331500860953</v>
          </cell>
          <cell r="B54" t="str">
            <v>SUMMIT ACADEMY CHARTER SCHOOL</v>
          </cell>
          <cell r="C54" t="str">
            <v>Gans</v>
          </cell>
          <cell r="D54" t="str">
            <v>NYC</v>
          </cell>
          <cell r="E54" t="str">
            <v>Focus CS</v>
          </cell>
          <cell r="F54">
            <v>1</v>
          </cell>
          <cell r="G54">
            <v>0</v>
          </cell>
        </row>
        <row r="55">
          <cell r="A55" t="str">
            <v>331400860865</v>
          </cell>
          <cell r="B55" t="str">
            <v>WILLIAMSBURG CHARTER HIGH SCHOOL</v>
          </cell>
          <cell r="C55" t="str">
            <v>Gans</v>
          </cell>
          <cell r="D55" t="str">
            <v>NYC</v>
          </cell>
          <cell r="E55" t="str">
            <v>Priority CS</v>
          </cell>
          <cell r="F55" t="str">
            <v>Priority only</v>
          </cell>
          <cell r="G55" t="str">
            <v xml:space="preserve">HS PI </v>
          </cell>
        </row>
        <row r="56">
          <cell r="A56" t="str">
            <v>140600010000</v>
          </cell>
          <cell r="B56" t="str">
            <v>BUFFALO CITY SD</v>
          </cell>
          <cell r="C56" t="str">
            <v>Hovish/Jackson</v>
          </cell>
          <cell r="D56" t="str">
            <v>ROS</v>
          </cell>
          <cell r="E56" t="str">
            <v>Focus/AUDIT</v>
          </cell>
          <cell r="F56">
            <v>16</v>
          </cell>
          <cell r="G56">
            <v>28</v>
          </cell>
        </row>
        <row r="57">
          <cell r="A57" t="str">
            <v>460102040000</v>
          </cell>
          <cell r="B57" t="str">
            <v>Altmar-Parish-Williamstown Central School District</v>
          </cell>
          <cell r="C57" t="str">
            <v>Jackson</v>
          </cell>
          <cell r="D57" t="str">
            <v>ROS</v>
          </cell>
          <cell r="E57" t="str">
            <v>AUDIT</v>
          </cell>
          <cell r="F57">
            <v>0</v>
          </cell>
          <cell r="G57">
            <v>0</v>
          </cell>
        </row>
        <row r="58">
          <cell r="A58" t="str">
            <v>570302060000</v>
          </cell>
          <cell r="B58" t="str">
            <v>Bath Central School District</v>
          </cell>
          <cell r="C58" t="str">
            <v>Jackson</v>
          </cell>
          <cell r="D58" t="str">
            <v>ROS</v>
          </cell>
          <cell r="E58" t="str">
            <v>AUDIT</v>
          </cell>
          <cell r="F58">
            <v>0</v>
          </cell>
          <cell r="G58">
            <v>0</v>
          </cell>
        </row>
        <row r="59">
          <cell r="A59" t="str">
            <v>022902040000</v>
          </cell>
          <cell r="B59" t="str">
            <v>Bolivar-Richburg Central School District</v>
          </cell>
          <cell r="C59" t="str">
            <v>Jackson</v>
          </cell>
          <cell r="D59" t="str">
            <v>ROS</v>
          </cell>
          <cell r="E59" t="str">
            <v>AUDIT</v>
          </cell>
          <cell r="F59">
            <v>0</v>
          </cell>
          <cell r="G59">
            <v>0</v>
          </cell>
        </row>
        <row r="60">
          <cell r="A60" t="str">
            <v>042302040000</v>
          </cell>
          <cell r="B60" t="str">
            <v>Cattaraugus-Little Valley Central School District</v>
          </cell>
          <cell r="C60" t="str">
            <v>Jackson</v>
          </cell>
          <cell r="D60" t="str">
            <v>ROS</v>
          </cell>
          <cell r="E60" t="str">
            <v>AUDIT</v>
          </cell>
          <cell r="F60">
            <v>0</v>
          </cell>
          <cell r="G60">
            <v>0</v>
          </cell>
        </row>
        <row r="61">
          <cell r="A61" t="str">
            <v>160801040000</v>
          </cell>
          <cell r="B61" t="str">
            <v>Chateaugay Central School District</v>
          </cell>
          <cell r="C61" t="str">
            <v>Jackson</v>
          </cell>
          <cell r="D61" t="str">
            <v>ROS</v>
          </cell>
          <cell r="E61" t="str">
            <v>AUDIT</v>
          </cell>
          <cell r="F61">
            <v>0</v>
          </cell>
          <cell r="G61">
            <v>0</v>
          </cell>
        </row>
        <row r="62">
          <cell r="A62" t="str">
            <v>411101060000</v>
          </cell>
          <cell r="B62" t="str">
            <v>Clinton Central School District</v>
          </cell>
          <cell r="C62" t="str">
            <v>Jackson</v>
          </cell>
          <cell r="D62" t="str">
            <v>ROS</v>
          </cell>
          <cell r="E62" t="str">
            <v>AUDIT</v>
          </cell>
          <cell r="F62">
            <v>0</v>
          </cell>
          <cell r="G62">
            <v>0</v>
          </cell>
        </row>
        <row r="63">
          <cell r="A63" t="str">
            <v>510501040000</v>
          </cell>
          <cell r="B63" t="str">
            <v>Colton-Pierrepont Central School District</v>
          </cell>
          <cell r="C63" t="str">
            <v>Jackson</v>
          </cell>
          <cell r="D63" t="str">
            <v>ROS</v>
          </cell>
          <cell r="E63" t="str">
            <v>AUDIT</v>
          </cell>
          <cell r="F63">
            <v>0</v>
          </cell>
          <cell r="G63">
            <v>0</v>
          </cell>
        </row>
        <row r="64">
          <cell r="A64" t="str">
            <v>022001040000</v>
          </cell>
          <cell r="B64" t="str">
            <v>Fillmore Central School District</v>
          </cell>
          <cell r="C64" t="str">
            <v>Jackson</v>
          </cell>
          <cell r="D64" t="str">
            <v>ROS</v>
          </cell>
          <cell r="E64" t="str">
            <v>AUDIT</v>
          </cell>
          <cell r="F64">
            <v>0</v>
          </cell>
          <cell r="G64">
            <v>0</v>
          </cell>
        </row>
        <row r="65">
          <cell r="A65" t="str">
            <v>041101040000</v>
          </cell>
          <cell r="B65" t="str">
            <v>Franklinville Central School District</v>
          </cell>
          <cell r="C65" t="str">
            <v>Jackson</v>
          </cell>
          <cell r="D65" t="str">
            <v>ROS</v>
          </cell>
          <cell r="E65" t="str">
            <v>AUDIT</v>
          </cell>
          <cell r="F65">
            <v>0</v>
          </cell>
          <cell r="G65">
            <v>0</v>
          </cell>
        </row>
        <row r="66">
          <cell r="A66" t="str">
            <v>062201060000</v>
          </cell>
          <cell r="B66" t="str">
            <v>Fredonia Central School District</v>
          </cell>
          <cell r="C66" t="str">
            <v>Jackson</v>
          </cell>
          <cell r="D66" t="str">
            <v>ROS</v>
          </cell>
          <cell r="E66" t="str">
            <v>AUDIT</v>
          </cell>
          <cell r="F66">
            <v>0</v>
          </cell>
          <cell r="G66">
            <v>0</v>
          </cell>
        </row>
        <row r="67">
          <cell r="A67" t="str">
            <v>511201040000</v>
          </cell>
          <cell r="B67" t="str">
            <v>Hammond Central School District</v>
          </cell>
          <cell r="C67" t="str">
            <v>Jackson</v>
          </cell>
          <cell r="D67" t="str">
            <v>ROS</v>
          </cell>
          <cell r="E67" t="str">
            <v>AUDIT</v>
          </cell>
          <cell r="F67">
            <v>0</v>
          </cell>
          <cell r="G67">
            <v>0</v>
          </cell>
        </row>
        <row r="68">
          <cell r="A68" t="str">
            <v>120906040000</v>
          </cell>
          <cell r="B68" t="str">
            <v>Hancock Central School District</v>
          </cell>
          <cell r="C68" t="str">
            <v>Jackson</v>
          </cell>
          <cell r="D68" t="str">
            <v>ROS</v>
          </cell>
          <cell r="E68" t="str">
            <v>AUDIT</v>
          </cell>
          <cell r="F68">
            <v>0</v>
          </cell>
          <cell r="G68">
            <v>0</v>
          </cell>
        </row>
        <row r="69">
          <cell r="A69" t="str">
            <v>420501060000</v>
          </cell>
          <cell r="B69" t="str">
            <v>Jordan-Elbridge Central School District</v>
          </cell>
          <cell r="C69" t="str">
            <v>Jackson</v>
          </cell>
          <cell r="D69" t="str">
            <v>ROS</v>
          </cell>
          <cell r="E69" t="str">
            <v>AUDIT</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400800010000</v>
          </cell>
          <cell r="B71" t="str">
            <v>Niagara Falls City School District</v>
          </cell>
          <cell r="C71" t="str">
            <v>Jackson</v>
          </cell>
          <cell r="D71" t="str">
            <v>ROS</v>
          </cell>
          <cell r="E71" t="str">
            <v>AUDIT</v>
          </cell>
          <cell r="F71">
            <v>0</v>
          </cell>
          <cell r="G71">
            <v>0</v>
          </cell>
        </row>
        <row r="72">
          <cell r="A72" t="str">
            <v>530301060000</v>
          </cell>
          <cell r="B72" t="str">
            <v>Niskayuna Central School District</v>
          </cell>
          <cell r="C72" t="str">
            <v>Jackson</v>
          </cell>
          <cell r="D72" t="str">
            <v>ROS</v>
          </cell>
          <cell r="E72" t="str">
            <v>AUDIT</v>
          </cell>
          <cell r="F72">
            <v>0</v>
          </cell>
          <cell r="G72">
            <v>0</v>
          </cell>
        </row>
        <row r="73">
          <cell r="A73" t="str">
            <v>043001040000</v>
          </cell>
          <cell r="B73" t="str">
            <v>Randolph Central School District</v>
          </cell>
          <cell r="C73" t="str">
            <v>Jackson</v>
          </cell>
          <cell r="D73" t="str">
            <v>ROS</v>
          </cell>
          <cell r="E73" t="str">
            <v>AUDIT</v>
          </cell>
          <cell r="F73">
            <v>0</v>
          </cell>
          <cell r="G73">
            <v>0</v>
          </cell>
        </row>
        <row r="74">
          <cell r="A74" t="str">
            <v>580205060000</v>
          </cell>
          <cell r="B74" t="str">
            <v>Sachem Central School District</v>
          </cell>
          <cell r="C74" t="str">
            <v>Jackson</v>
          </cell>
          <cell r="D74" t="str">
            <v>ROS</v>
          </cell>
          <cell r="E74" t="str">
            <v>AUDIT</v>
          </cell>
          <cell r="F74">
            <v>0</v>
          </cell>
          <cell r="G74">
            <v>0</v>
          </cell>
        </row>
        <row r="75">
          <cell r="A75" t="str">
            <v>060201060000</v>
          </cell>
          <cell r="B75" t="str">
            <v>Southwestern Central School District</v>
          </cell>
          <cell r="C75" t="str">
            <v>Jackson</v>
          </cell>
          <cell r="D75" t="str">
            <v>ROS</v>
          </cell>
          <cell r="E75" t="str">
            <v>AUDIT</v>
          </cell>
          <cell r="F75">
            <v>0</v>
          </cell>
          <cell r="G75">
            <v>0</v>
          </cell>
        </row>
        <row r="76">
          <cell r="A76" t="str">
            <v>591502040000</v>
          </cell>
          <cell r="B76" t="str">
            <v>Sullivan West Central School District</v>
          </cell>
          <cell r="C76" t="str">
            <v>Jackson</v>
          </cell>
          <cell r="D76" t="str">
            <v>ROS</v>
          </cell>
          <cell r="E76" t="str">
            <v>AUDIT</v>
          </cell>
          <cell r="F76">
            <v>0</v>
          </cell>
          <cell r="G76">
            <v>0</v>
          </cell>
        </row>
        <row r="77">
          <cell r="A77" t="str">
            <v>022101040000</v>
          </cell>
          <cell r="B77" t="str">
            <v>Whitesville Central School District</v>
          </cell>
          <cell r="C77" t="str">
            <v>Jackson</v>
          </cell>
          <cell r="D77" t="str">
            <v>ROS</v>
          </cell>
          <cell r="E77" t="str">
            <v>AUDIT</v>
          </cell>
          <cell r="F77">
            <v>0</v>
          </cell>
          <cell r="G77">
            <v>0</v>
          </cell>
        </row>
        <row r="78">
          <cell r="A78" t="str">
            <v>010100010000</v>
          </cell>
          <cell r="B78" t="str">
            <v>ALBANY CITY SD</v>
          </cell>
          <cell r="C78" t="str">
            <v>Jones</v>
          </cell>
          <cell r="D78" t="str">
            <v>ROS</v>
          </cell>
          <cell r="E78" t="str">
            <v>Focus District</v>
          </cell>
          <cell r="F78">
            <v>10</v>
          </cell>
          <cell r="G78">
            <v>3</v>
          </cell>
        </row>
        <row r="79">
          <cell r="A79" t="str">
            <v>030200010000</v>
          </cell>
          <cell r="B79" t="str">
            <v>BINGHAMTON CITY SD</v>
          </cell>
          <cell r="C79" t="str">
            <v>Jones</v>
          </cell>
          <cell r="D79" t="str">
            <v>ROS</v>
          </cell>
          <cell r="E79" t="str">
            <v>Focus District</v>
          </cell>
          <cell r="F79">
            <v>8</v>
          </cell>
          <cell r="G79">
            <v>0</v>
          </cell>
        </row>
        <row r="80">
          <cell r="A80" t="str">
            <v>430700010000</v>
          </cell>
          <cell r="B80" t="str">
            <v>GENEVA CITY SD</v>
          </cell>
          <cell r="C80" t="str">
            <v>Jones</v>
          </cell>
          <cell r="D80" t="str">
            <v>ROS</v>
          </cell>
          <cell r="E80" t="str">
            <v>Focus District</v>
          </cell>
          <cell r="F80">
            <v>3</v>
          </cell>
          <cell r="G80">
            <v>0</v>
          </cell>
        </row>
        <row r="81">
          <cell r="A81" t="str">
            <v>460701040000</v>
          </cell>
          <cell r="B81" t="str">
            <v>HANNIBAL CSD</v>
          </cell>
          <cell r="C81" t="str">
            <v>Jones</v>
          </cell>
          <cell r="D81" t="str">
            <v>ROS</v>
          </cell>
          <cell r="E81" t="str">
            <v>Focus District</v>
          </cell>
          <cell r="F81">
            <v>1</v>
          </cell>
          <cell r="G81">
            <v>0</v>
          </cell>
        </row>
        <row r="82">
          <cell r="A82" t="str">
            <v>061700010000</v>
          </cell>
          <cell r="B82" t="str">
            <v>JAMESTOWN CITY SD</v>
          </cell>
          <cell r="C82" t="str">
            <v>Jones</v>
          </cell>
          <cell r="D82" t="str">
            <v>ROS</v>
          </cell>
          <cell r="E82" t="str">
            <v>Focus District</v>
          </cell>
          <cell r="F82">
            <v>2</v>
          </cell>
          <cell r="G82">
            <v>0</v>
          </cell>
        </row>
        <row r="83">
          <cell r="A83" t="str">
            <v>142601030000</v>
          </cell>
          <cell r="B83" t="str">
            <v>KENMORE-TONAWANDA UFSD</v>
          </cell>
          <cell r="C83" t="str">
            <v>Jones</v>
          </cell>
          <cell r="D83" t="str">
            <v>ROS</v>
          </cell>
          <cell r="E83" t="str">
            <v>Focus District</v>
          </cell>
          <cell r="F83">
            <v>1</v>
          </cell>
          <cell r="G83">
            <v>0</v>
          </cell>
        </row>
        <row r="84">
          <cell r="A84" t="str">
            <v>660900010000</v>
          </cell>
          <cell r="B84" t="str">
            <v>MT VERNON SCHOOL DISTRICT</v>
          </cell>
          <cell r="C84" t="str">
            <v>Jones</v>
          </cell>
          <cell r="D84" t="str">
            <v>ROS</v>
          </cell>
          <cell r="E84" t="str">
            <v>Focus District</v>
          </cell>
          <cell r="F84">
            <v>6</v>
          </cell>
          <cell r="G84">
            <v>1</v>
          </cell>
        </row>
        <row r="85">
          <cell r="A85" t="str">
            <v>461300010000</v>
          </cell>
          <cell r="B85" t="str">
            <v>OSWEGO CITY SD</v>
          </cell>
          <cell r="C85" t="str">
            <v>Jones</v>
          </cell>
          <cell r="D85" t="str">
            <v>ROS</v>
          </cell>
          <cell r="E85" t="str">
            <v>Focus District</v>
          </cell>
          <cell r="F85">
            <v>2</v>
          </cell>
          <cell r="G85">
            <v>0</v>
          </cell>
        </row>
        <row r="86">
          <cell r="A86" t="str">
            <v>491700010000</v>
          </cell>
          <cell r="B86" t="str">
            <v>TROY CITY SD</v>
          </cell>
          <cell r="C86" t="str">
            <v>Jones</v>
          </cell>
          <cell r="D86" t="str">
            <v>ROS</v>
          </cell>
          <cell r="E86" t="str">
            <v>Focus District</v>
          </cell>
          <cell r="F86">
            <v>1</v>
          </cell>
          <cell r="G86">
            <v>1</v>
          </cell>
        </row>
        <row r="87">
          <cell r="A87" t="str">
            <v>031401060000</v>
          </cell>
          <cell r="B87" t="str">
            <v>WHITNEY POINT CSD</v>
          </cell>
          <cell r="C87" t="str">
            <v>Jones</v>
          </cell>
          <cell r="D87" t="str">
            <v>ROS</v>
          </cell>
          <cell r="E87" t="str">
            <v>Focus District</v>
          </cell>
          <cell r="F87">
            <v>1</v>
          </cell>
          <cell r="G87">
            <v>0</v>
          </cell>
        </row>
        <row r="88">
          <cell r="A88" t="str">
            <v>571901040000</v>
          </cell>
          <cell r="B88" t="str">
            <v>ARKPORT CSD</v>
          </cell>
          <cell r="C88" t="str">
            <v>L. Miller</v>
          </cell>
          <cell r="D88" t="str">
            <v>ROS</v>
          </cell>
          <cell r="E88" t="str">
            <v>Focus District</v>
          </cell>
          <cell r="F88">
            <v>1</v>
          </cell>
          <cell r="G88">
            <v>0</v>
          </cell>
        </row>
        <row r="89">
          <cell r="A89" t="str">
            <v>571502060000</v>
          </cell>
          <cell r="B89" t="str">
            <v>CANISTEO-GREENWOOD CSD</v>
          </cell>
          <cell r="C89" t="str">
            <v>L. Miller</v>
          </cell>
          <cell r="D89" t="str">
            <v>ROS</v>
          </cell>
          <cell r="E89" t="str">
            <v>Focus District</v>
          </cell>
          <cell r="F89">
            <v>1</v>
          </cell>
          <cell r="G89">
            <v>0</v>
          </cell>
        </row>
        <row r="90">
          <cell r="A90" t="str">
            <v>060800010000</v>
          </cell>
          <cell r="B90" t="str">
            <v>DUNKIRK CITY SD</v>
          </cell>
          <cell r="C90" t="str">
            <v>L. Miller</v>
          </cell>
          <cell r="D90" t="str">
            <v>ROS</v>
          </cell>
          <cell r="E90" t="str">
            <v>Focus District</v>
          </cell>
          <cell r="F90">
            <v>1</v>
          </cell>
          <cell r="G90">
            <v>0</v>
          </cell>
        </row>
        <row r="91">
          <cell r="A91" t="str">
            <v>500402060000</v>
          </cell>
          <cell r="B91" t="str">
            <v>EAST RAMAPO CSD (SPRING VALLEY)</v>
          </cell>
          <cell r="C91" t="str">
            <v>L. Miller</v>
          </cell>
          <cell r="D91" t="str">
            <v>ROS</v>
          </cell>
          <cell r="E91" t="str">
            <v>Focus District</v>
          </cell>
          <cell r="F91">
            <v>1</v>
          </cell>
          <cell r="G91">
            <v>0</v>
          </cell>
        </row>
        <row r="92">
          <cell r="A92" t="str">
            <v>101300010000</v>
          </cell>
          <cell r="B92" t="str">
            <v>HUDSON CITY SD</v>
          </cell>
          <cell r="C92" t="str">
            <v>L. Miller</v>
          </cell>
          <cell r="D92" t="str">
            <v>ROS</v>
          </cell>
          <cell r="E92" t="str">
            <v>Focus District</v>
          </cell>
          <cell r="F92">
            <v>1</v>
          </cell>
          <cell r="G92">
            <v>0</v>
          </cell>
        </row>
        <row r="93">
          <cell r="A93" t="str">
            <v>151102040000</v>
          </cell>
          <cell r="B93" t="str">
            <v>LAKE PLACID CSD</v>
          </cell>
          <cell r="C93" t="str">
            <v>L. Miller</v>
          </cell>
          <cell r="D93" t="str">
            <v>ROS</v>
          </cell>
          <cell r="E93" t="str">
            <v>Focus District</v>
          </cell>
          <cell r="F93">
            <v>1</v>
          </cell>
          <cell r="G93">
            <v>0</v>
          </cell>
        </row>
        <row r="94">
          <cell r="A94" t="str">
            <v>512201040000</v>
          </cell>
          <cell r="B94" t="str">
            <v>NORWOOD-NORFOLK CSD</v>
          </cell>
          <cell r="C94" t="str">
            <v>L. Miller</v>
          </cell>
          <cell r="D94" t="str">
            <v>ROS</v>
          </cell>
          <cell r="E94" t="str">
            <v>Focus District</v>
          </cell>
          <cell r="F94">
            <v>1</v>
          </cell>
          <cell r="G94">
            <v>0</v>
          </cell>
        </row>
        <row r="95">
          <cell r="A95" t="str">
            <v>472001040000</v>
          </cell>
          <cell r="B95" t="str">
            <v>RICHFIELD SPRINGS CSD</v>
          </cell>
          <cell r="C95" t="str">
            <v>L. Miller</v>
          </cell>
          <cell r="D95" t="str">
            <v>ROS</v>
          </cell>
          <cell r="E95" t="str">
            <v>Focus District</v>
          </cell>
          <cell r="F95">
            <v>1</v>
          </cell>
          <cell r="G95">
            <v>0</v>
          </cell>
        </row>
        <row r="96">
          <cell r="A96" t="str">
            <v>091402060000</v>
          </cell>
          <cell r="B96" t="str">
            <v>SARANAC CSD</v>
          </cell>
          <cell r="C96" t="str">
            <v>L. Miller</v>
          </cell>
          <cell r="D96" t="str">
            <v>ROS</v>
          </cell>
          <cell r="E96" t="str">
            <v>Focus District</v>
          </cell>
          <cell r="F96">
            <v>1</v>
          </cell>
          <cell r="G96">
            <v>0</v>
          </cell>
        </row>
        <row r="97">
          <cell r="A97" t="str">
            <v>022601060000</v>
          </cell>
          <cell r="B97" t="str">
            <v>WELLSVILLE CSD</v>
          </cell>
          <cell r="C97" t="str">
            <v>L. Miller</v>
          </cell>
          <cell r="D97" t="str">
            <v>ROS</v>
          </cell>
          <cell r="E97" t="str">
            <v>Focus District</v>
          </cell>
          <cell r="F97">
            <v>1</v>
          </cell>
          <cell r="G97">
            <v>0</v>
          </cell>
        </row>
        <row r="98">
          <cell r="A98" t="str">
            <v>310100010000</v>
          </cell>
          <cell r="B98" t="str">
            <v>NYC GEOG DIST # 1 - MANHATTAN</v>
          </cell>
          <cell r="C98" t="str">
            <v>Lutringer/Miller</v>
          </cell>
          <cell r="D98" t="str">
            <v>NYC</v>
          </cell>
          <cell r="E98" t="str">
            <v>Focus/AUDIT</v>
          </cell>
          <cell r="F98">
            <v>1</v>
          </cell>
          <cell r="G98">
            <v>4</v>
          </cell>
        </row>
        <row r="99">
          <cell r="A99" t="str">
            <v>310200010000</v>
          </cell>
          <cell r="B99" t="str">
            <v>NYC GEOG DIST # 2 - MANHATTAN</v>
          </cell>
          <cell r="C99" t="str">
            <v>Lutringer/Miller</v>
          </cell>
          <cell r="D99" t="str">
            <v>NYC</v>
          </cell>
          <cell r="E99" t="str">
            <v>Focus/AUDIT</v>
          </cell>
          <cell r="F99">
            <v>8</v>
          </cell>
          <cell r="G99">
            <v>6</v>
          </cell>
        </row>
        <row r="100">
          <cell r="A100" t="str">
            <v>310300010000</v>
          </cell>
          <cell r="B100" t="str">
            <v>NYC GEOG DIST # 3 - MANHATTAN</v>
          </cell>
          <cell r="C100" t="str">
            <v>Lutringer/Miller</v>
          </cell>
          <cell r="D100" t="str">
            <v>NYC</v>
          </cell>
          <cell r="E100" t="str">
            <v>Focus/AUDIT</v>
          </cell>
          <cell r="F100">
            <v>5</v>
          </cell>
          <cell r="G100">
            <v>1</v>
          </cell>
        </row>
        <row r="101">
          <cell r="A101" t="str">
            <v>310400010000</v>
          </cell>
          <cell r="B101" t="str">
            <v>NYC GEOG DIST # 4 - MANHATTAN</v>
          </cell>
          <cell r="C101" t="str">
            <v>Lutringer/Miller</v>
          </cell>
          <cell r="D101" t="str">
            <v>NYC</v>
          </cell>
          <cell r="E101" t="str">
            <v>Focus/AUDIT</v>
          </cell>
          <cell r="F101">
            <v>5</v>
          </cell>
          <cell r="G101">
            <v>4</v>
          </cell>
        </row>
        <row r="102">
          <cell r="A102" t="str">
            <v>310500010000</v>
          </cell>
          <cell r="B102" t="str">
            <v>NYC GEOG DIST # 5 - MANHATTAN</v>
          </cell>
          <cell r="C102" t="str">
            <v>Lutringer/Miller</v>
          </cell>
          <cell r="D102" t="str">
            <v>NYC</v>
          </cell>
          <cell r="E102" t="str">
            <v>Focus/AUDIT</v>
          </cell>
          <cell r="F102">
            <v>1</v>
          </cell>
          <cell r="G102">
            <v>3</v>
          </cell>
        </row>
        <row r="103">
          <cell r="A103" t="str">
            <v>310600010000</v>
          </cell>
          <cell r="B103" t="str">
            <v>NYC GEOG DIST # 6 - MANHATTAN</v>
          </cell>
          <cell r="C103" t="str">
            <v>Lutringer/Miller</v>
          </cell>
          <cell r="D103" t="str">
            <v>NYC</v>
          </cell>
          <cell r="E103" t="str">
            <v>Focus/AUDIT</v>
          </cell>
          <cell r="F103">
            <v>5</v>
          </cell>
          <cell r="G103">
            <v>2</v>
          </cell>
        </row>
        <row r="104">
          <cell r="A104" t="str">
            <v>320700010000</v>
          </cell>
          <cell r="B104" t="str">
            <v>NYC GEOG DIST # 7 - BRONX</v>
          </cell>
          <cell r="C104" t="str">
            <v>Lutringer/Miller</v>
          </cell>
          <cell r="D104" t="str">
            <v>NYC</v>
          </cell>
          <cell r="E104" t="str">
            <v>Focus/AUDIT</v>
          </cell>
          <cell r="F104">
            <v>15</v>
          </cell>
          <cell r="G104">
            <v>9</v>
          </cell>
        </row>
        <row r="105">
          <cell r="A105" t="str">
            <v>320800010000</v>
          </cell>
          <cell r="B105" t="str">
            <v>NYC GEOG DIST # 8 - BRONX</v>
          </cell>
          <cell r="C105" t="str">
            <v>Lutringer/Miller</v>
          </cell>
          <cell r="D105" t="str">
            <v>NYC</v>
          </cell>
          <cell r="E105" t="str">
            <v>Focus/AUDIT</v>
          </cell>
          <cell r="F105">
            <v>30</v>
          </cell>
          <cell r="G105">
            <v>8</v>
          </cell>
        </row>
        <row r="106">
          <cell r="A106" t="str">
            <v>320900010000</v>
          </cell>
          <cell r="B106" t="str">
            <v>NYC GEOG DIST # 9 - BRONX</v>
          </cell>
          <cell r="C106" t="str">
            <v>Lutringer/Miller</v>
          </cell>
          <cell r="D106" t="str">
            <v>NYC</v>
          </cell>
          <cell r="E106" t="str">
            <v>Focus/AUDIT</v>
          </cell>
          <cell r="F106">
            <v>16</v>
          </cell>
          <cell r="G106">
            <v>12</v>
          </cell>
        </row>
        <row r="107">
          <cell r="A107" t="str">
            <v>321000010000</v>
          </cell>
          <cell r="B107" t="str">
            <v>NYC GEOG DIST #10 - BRONX</v>
          </cell>
          <cell r="C107" t="str">
            <v>Lutringer/Miller</v>
          </cell>
          <cell r="D107" t="str">
            <v>NYC</v>
          </cell>
          <cell r="E107" t="str">
            <v>Focus/AUDIT</v>
          </cell>
          <cell r="F107">
            <v>11</v>
          </cell>
          <cell r="G107">
            <v>9</v>
          </cell>
        </row>
        <row r="108">
          <cell r="A108" t="str">
            <v>321100010000</v>
          </cell>
          <cell r="B108" t="str">
            <v>NYC GEOG DIST #11 - BRONX</v>
          </cell>
          <cell r="C108" t="str">
            <v>Lutringer/Miller</v>
          </cell>
          <cell r="D108" t="str">
            <v>NYC</v>
          </cell>
          <cell r="E108" t="str">
            <v>Focus/AUDIT</v>
          </cell>
          <cell r="F108">
            <v>9</v>
          </cell>
          <cell r="G108">
            <v>6</v>
          </cell>
        </row>
        <row r="109">
          <cell r="A109" t="str">
            <v>321200010000</v>
          </cell>
          <cell r="B109" t="str">
            <v>NYC GEOG DIST #12 - BRONX</v>
          </cell>
          <cell r="C109" t="str">
            <v>Lutringer/Miller</v>
          </cell>
          <cell r="D109" t="str">
            <v>NYC</v>
          </cell>
          <cell r="E109" t="str">
            <v>Focus/AUDIT</v>
          </cell>
          <cell r="F109">
            <v>24</v>
          </cell>
          <cell r="G109">
            <v>7</v>
          </cell>
        </row>
        <row r="110">
          <cell r="A110" t="str">
            <v>331300010000</v>
          </cell>
          <cell r="B110" t="str">
            <v>NYC GEOG DIST #13 - BROOKLYN</v>
          </cell>
          <cell r="C110" t="str">
            <v>Lutringer/Miller</v>
          </cell>
          <cell r="D110" t="str">
            <v>NYC</v>
          </cell>
          <cell r="E110" t="str">
            <v>Focus/AUDIT</v>
          </cell>
          <cell r="F110">
            <v>6</v>
          </cell>
          <cell r="G110">
            <v>1</v>
          </cell>
        </row>
        <row r="111">
          <cell r="A111" t="str">
            <v>331400010000</v>
          </cell>
          <cell r="B111" t="str">
            <v>NYC GEOG DIST #14 - BROOKLYN</v>
          </cell>
          <cell r="C111" t="str">
            <v>Lutringer/Miller</v>
          </cell>
          <cell r="D111" t="str">
            <v>NYC</v>
          </cell>
          <cell r="E111" t="str">
            <v>Focus/AUDIT</v>
          </cell>
          <cell r="F111">
            <v>7</v>
          </cell>
          <cell r="G111">
            <v>5</v>
          </cell>
        </row>
        <row r="112">
          <cell r="A112" t="str">
            <v>331500010000</v>
          </cell>
          <cell r="B112" t="str">
            <v>NYC GEOG DIST #15 - BROOKLYN</v>
          </cell>
          <cell r="C112" t="str">
            <v>Lutringer/Miller</v>
          </cell>
          <cell r="D112" t="str">
            <v>NYC</v>
          </cell>
          <cell r="E112" t="str">
            <v>Focus/AUDIT</v>
          </cell>
          <cell r="F112">
            <v>4</v>
          </cell>
          <cell r="G112">
            <v>4</v>
          </cell>
        </row>
        <row r="113">
          <cell r="A113" t="str">
            <v>331600010000</v>
          </cell>
          <cell r="B113" t="str">
            <v>NYC GEOG DIST #16 - BROOKLYN</v>
          </cell>
          <cell r="C113" t="str">
            <v>Lutringer/Miller</v>
          </cell>
          <cell r="D113" t="str">
            <v>NYC</v>
          </cell>
          <cell r="E113" t="str">
            <v>Focus/AUDIT</v>
          </cell>
          <cell r="F113">
            <v>14</v>
          </cell>
          <cell r="G113">
            <v>3</v>
          </cell>
        </row>
        <row r="114">
          <cell r="A114" t="str">
            <v>331700010000</v>
          </cell>
          <cell r="B114" t="str">
            <v>NYC GEOG DIST #17 - BROOKLYN</v>
          </cell>
          <cell r="C114" t="str">
            <v>Lutringer/Miller</v>
          </cell>
          <cell r="D114" t="str">
            <v>NYC</v>
          </cell>
          <cell r="E114" t="str">
            <v>Focus/AUDIT</v>
          </cell>
          <cell r="F114">
            <v>2</v>
          </cell>
          <cell r="G114">
            <v>4</v>
          </cell>
        </row>
        <row r="115">
          <cell r="A115" t="str">
            <v>331800010000</v>
          </cell>
          <cell r="B115" t="str">
            <v>NYC GEOG DIST #18 - BROOKLYN</v>
          </cell>
          <cell r="C115" t="str">
            <v>Lutringer/Miller</v>
          </cell>
          <cell r="D115" t="str">
            <v>NYC</v>
          </cell>
          <cell r="E115" t="str">
            <v>Focus/AUDIT</v>
          </cell>
          <cell r="F115">
            <v>1</v>
          </cell>
          <cell r="G115">
            <v>1</v>
          </cell>
        </row>
        <row r="116">
          <cell r="A116" t="str">
            <v>331900010000</v>
          </cell>
          <cell r="B116" t="str">
            <v>NYC GEOG DIST #19 - BROOKLYN</v>
          </cell>
          <cell r="C116" t="str">
            <v>Lutringer/Miller</v>
          </cell>
          <cell r="D116" t="str">
            <v>NYC</v>
          </cell>
          <cell r="E116" t="str">
            <v>Focus/AUDIT</v>
          </cell>
          <cell r="F116">
            <v>22</v>
          </cell>
          <cell r="G116">
            <v>8</v>
          </cell>
        </row>
        <row r="117">
          <cell r="A117" t="str">
            <v>332000010000</v>
          </cell>
          <cell r="B117" t="str">
            <v>NYC GEOG DIST #20 - BROOKLYN</v>
          </cell>
          <cell r="C117" t="str">
            <v>Lutringer/Miller</v>
          </cell>
          <cell r="D117" t="str">
            <v>NYC</v>
          </cell>
          <cell r="E117" t="str">
            <v>Focus/AUDIT</v>
          </cell>
          <cell r="F117">
            <v>2</v>
          </cell>
          <cell r="G117">
            <v>1</v>
          </cell>
        </row>
        <row r="118">
          <cell r="A118" t="str">
            <v>332100010000</v>
          </cell>
          <cell r="B118" t="str">
            <v>NYC GEOG DIST #21 - BROOKLYN</v>
          </cell>
          <cell r="C118" t="str">
            <v>Lutringer/Miller</v>
          </cell>
          <cell r="D118" t="str">
            <v>NYC</v>
          </cell>
          <cell r="E118" t="str">
            <v>Focus/AUDIT</v>
          </cell>
          <cell r="F118">
            <v>4</v>
          </cell>
          <cell r="G118">
            <v>2</v>
          </cell>
        </row>
        <row r="119">
          <cell r="A119" t="str">
            <v>332200010000</v>
          </cell>
          <cell r="B119" t="str">
            <v>NYC GEOG DIST #22 - BROOKLYN</v>
          </cell>
          <cell r="C119" t="str">
            <v>Lutringer/Miller</v>
          </cell>
          <cell r="D119" t="str">
            <v>NYC</v>
          </cell>
          <cell r="E119" t="str">
            <v>Focus/AUDIT</v>
          </cell>
          <cell r="F119">
            <v>2</v>
          </cell>
          <cell r="G119">
            <v>1</v>
          </cell>
        </row>
        <row r="120">
          <cell r="A120" t="str">
            <v>332300010000</v>
          </cell>
          <cell r="B120" t="str">
            <v>NYC GEOG DIST #23 - BROOKLYN</v>
          </cell>
          <cell r="C120" t="str">
            <v>Lutringer/Miller</v>
          </cell>
          <cell r="D120" t="str">
            <v>NYC</v>
          </cell>
          <cell r="E120" t="str">
            <v>Focus/AUDIT</v>
          </cell>
          <cell r="F120">
            <v>14</v>
          </cell>
          <cell r="G120">
            <v>4</v>
          </cell>
        </row>
        <row r="121">
          <cell r="A121" t="str">
            <v>342400010000</v>
          </cell>
          <cell r="B121" t="str">
            <v>NYC GEOG DIST #24 - QUEENS</v>
          </cell>
          <cell r="C121" t="str">
            <v>Lutringer/Miller</v>
          </cell>
          <cell r="D121" t="str">
            <v>NYC</v>
          </cell>
          <cell r="E121" t="str">
            <v>Focus/AUDIT</v>
          </cell>
          <cell r="F121">
            <v>1</v>
          </cell>
          <cell r="G121">
            <v>3</v>
          </cell>
        </row>
        <row r="122">
          <cell r="A122" t="str">
            <v>342500010000</v>
          </cell>
          <cell r="B122" t="str">
            <v>NYC GEOG DIST #25 - QUEENS</v>
          </cell>
          <cell r="C122" t="str">
            <v>Lutringer/Miller</v>
          </cell>
          <cell r="D122" t="str">
            <v>NYC</v>
          </cell>
          <cell r="E122" t="str">
            <v>Focus/AUDIT</v>
          </cell>
          <cell r="F122">
            <v>1</v>
          </cell>
          <cell r="G122">
            <v>1</v>
          </cell>
        </row>
        <row r="123">
          <cell r="A123" t="str">
            <v>342600010000</v>
          </cell>
          <cell r="B123" t="str">
            <v>NYC GEOG DIST #26 - QUEENS</v>
          </cell>
          <cell r="C123" t="str">
            <v>Lutringer/Miller</v>
          </cell>
          <cell r="D123" t="str">
            <v>NYC</v>
          </cell>
          <cell r="E123" t="str">
            <v>Focus/AUDIT</v>
          </cell>
          <cell r="F123">
            <v>1</v>
          </cell>
          <cell r="G123">
            <v>1</v>
          </cell>
        </row>
        <row r="124">
          <cell r="A124" t="str">
            <v>342700010000</v>
          </cell>
          <cell r="B124" t="str">
            <v>NYC GEOG DIST #27 - QUEENS</v>
          </cell>
          <cell r="C124" t="str">
            <v>Lutringer/Miller</v>
          </cell>
          <cell r="D124" t="str">
            <v>NYC</v>
          </cell>
          <cell r="E124" t="str">
            <v>Focus/AUDIT</v>
          </cell>
          <cell r="F124">
            <v>4</v>
          </cell>
          <cell r="G124">
            <v>5</v>
          </cell>
        </row>
        <row r="125">
          <cell r="A125" t="str">
            <v>342800010000</v>
          </cell>
          <cell r="B125" t="str">
            <v>NYC GEOG DIST #28 - QUEENS</v>
          </cell>
          <cell r="C125" t="str">
            <v>Lutringer/Miller</v>
          </cell>
          <cell r="D125" t="str">
            <v>NYC</v>
          </cell>
          <cell r="E125" t="str">
            <v>Focus/AUDIT</v>
          </cell>
          <cell r="F125">
            <v>1</v>
          </cell>
          <cell r="G125">
            <v>2</v>
          </cell>
        </row>
        <row r="126">
          <cell r="A126" t="str">
            <v>342900010000</v>
          </cell>
          <cell r="B126" t="str">
            <v>NYC GEOG DIST #29 - QUEENS</v>
          </cell>
          <cell r="C126" t="str">
            <v>Lutringer/Miller</v>
          </cell>
          <cell r="D126" t="str">
            <v>NYC</v>
          </cell>
          <cell r="E126" t="str">
            <v>Focus/AUDIT</v>
          </cell>
          <cell r="F126">
            <v>1</v>
          </cell>
          <cell r="G126">
            <v>2</v>
          </cell>
        </row>
        <row r="127">
          <cell r="A127" t="str">
            <v>343000010000</v>
          </cell>
          <cell r="B127" t="str">
            <v>NYC GEOG DIST #30 - QUEENS</v>
          </cell>
          <cell r="C127" t="str">
            <v>Lutringer/Miller</v>
          </cell>
          <cell r="D127" t="str">
            <v>NYC</v>
          </cell>
          <cell r="E127" t="str">
            <v>Focus/AUDIT</v>
          </cell>
          <cell r="F127">
            <v>1</v>
          </cell>
          <cell r="G127">
            <v>3</v>
          </cell>
        </row>
        <row r="128">
          <cell r="A128" t="str">
            <v>353100010000</v>
          </cell>
          <cell r="B128" t="str">
            <v>NYC GEOG DIST #31 - STATEN ISLAND</v>
          </cell>
          <cell r="C128" t="str">
            <v>Lutringer/Miller</v>
          </cell>
          <cell r="D128" t="str">
            <v>NYC</v>
          </cell>
          <cell r="E128" t="str">
            <v>AUDIT</v>
          </cell>
          <cell r="F128">
            <v>0</v>
          </cell>
          <cell r="G128">
            <v>0</v>
          </cell>
        </row>
        <row r="129">
          <cell r="A129" t="str">
            <v>333200010000</v>
          </cell>
          <cell r="B129" t="str">
            <v>NYC GEOG DIST #32 - BROOKLYN</v>
          </cell>
          <cell r="C129" t="str">
            <v>Lutringer/Miller</v>
          </cell>
          <cell r="D129" t="str">
            <v>NYC</v>
          </cell>
          <cell r="E129" t="str">
            <v>Focus/AUDIT</v>
          </cell>
          <cell r="F129">
            <v>14</v>
          </cell>
          <cell r="G129">
            <v>4</v>
          </cell>
        </row>
        <row r="130">
          <cell r="A130" t="str">
            <v>010100860884</v>
          </cell>
          <cell r="B130" t="str">
            <v>ALBANY PREP CHARTER SCHOOL</v>
          </cell>
          <cell r="C130" t="str">
            <v>Meaker</v>
          </cell>
          <cell r="D130" t="str">
            <v>ROS</v>
          </cell>
          <cell r="E130" t="str">
            <v>Focus CS</v>
          </cell>
          <cell r="F130">
            <v>1</v>
          </cell>
        </row>
        <row r="131">
          <cell r="A131" t="str">
            <v>140600860843</v>
          </cell>
          <cell r="B131" t="str">
            <v>COMMUNITY CHARTER SCHOOL</v>
          </cell>
          <cell r="C131" t="str">
            <v>Meaker</v>
          </cell>
          <cell r="D131" t="str">
            <v>ROS</v>
          </cell>
          <cell r="E131" t="str">
            <v>Focus CS</v>
          </cell>
          <cell r="F131">
            <v>1</v>
          </cell>
          <cell r="G131">
            <v>0</v>
          </cell>
        </row>
        <row r="132">
          <cell r="A132" t="str">
            <v>140600860868</v>
          </cell>
          <cell r="B132" t="str">
            <v>ORACLE CHARTER SCHOOL</v>
          </cell>
          <cell r="C132" t="str">
            <v>Meaker</v>
          </cell>
          <cell r="D132" t="str">
            <v>ROS</v>
          </cell>
          <cell r="E132" t="str">
            <v>Focus CS</v>
          </cell>
          <cell r="F132">
            <v>1</v>
          </cell>
          <cell r="G132">
            <v>0</v>
          </cell>
        </row>
        <row r="133">
          <cell r="A133" t="str">
            <v>140600860853</v>
          </cell>
          <cell r="B133" t="str">
            <v>PINNACLE CHARTER SCHOOL</v>
          </cell>
          <cell r="C133" t="str">
            <v>Meaker</v>
          </cell>
          <cell r="D133" t="str">
            <v>ROS</v>
          </cell>
          <cell r="E133" t="str">
            <v>Priority CS</v>
          </cell>
          <cell r="F133" t="str">
            <v>Priority only</v>
          </cell>
          <cell r="G133" t="str">
            <v>EM SGP</v>
          </cell>
        </row>
        <row r="134">
          <cell r="A134" t="str">
            <v>261600861019</v>
          </cell>
          <cell r="B134" t="str">
            <v>Rochester Career Mentoring Charter School</v>
          </cell>
          <cell r="C134" t="str">
            <v>Meaker</v>
          </cell>
          <cell r="D134" t="str">
            <v>ROS</v>
          </cell>
          <cell r="E134" t="str">
            <v>NEW CS</v>
          </cell>
          <cell r="F134">
            <v>0</v>
          </cell>
          <cell r="G134">
            <v>0</v>
          </cell>
        </row>
        <row r="135">
          <cell r="A135" t="str">
            <v>421800860845</v>
          </cell>
          <cell r="B135" t="str">
            <v>SOUTHSIDE ACADEMY CHARTER SCHOOL</v>
          </cell>
          <cell r="C135" t="str">
            <v>Meaker</v>
          </cell>
          <cell r="D135" t="str">
            <v>ROS</v>
          </cell>
          <cell r="E135" t="str">
            <v>Focus CS</v>
          </cell>
          <cell r="F135">
            <v>1</v>
          </cell>
          <cell r="G135">
            <v>0</v>
          </cell>
        </row>
        <row r="136">
          <cell r="A136" t="str">
            <v>140600860986</v>
          </cell>
          <cell r="B136" t="str">
            <v>West Buffalo Charter School</v>
          </cell>
          <cell r="C136" t="str">
            <v>Meaker</v>
          </cell>
          <cell r="D136" t="str">
            <v>ROS</v>
          </cell>
          <cell r="E136" t="str">
            <v>NEW CS</v>
          </cell>
          <cell r="F136">
            <v>0</v>
          </cell>
          <cell r="G136">
            <v>0</v>
          </cell>
        </row>
        <row r="137">
          <cell r="A137" t="str">
            <v>261600861020</v>
          </cell>
          <cell r="B137" t="str">
            <v>Young Women's College Prep Charter School of Rochester</v>
          </cell>
          <cell r="C137" t="str">
            <v>Meaker</v>
          </cell>
          <cell r="D137" t="str">
            <v>ROS</v>
          </cell>
          <cell r="E137" t="str">
            <v>NEW CS</v>
          </cell>
          <cell r="F137">
            <v>0</v>
          </cell>
          <cell r="G137">
            <v>0</v>
          </cell>
        </row>
        <row r="138">
          <cell r="A138" t="str">
            <v>180300010000</v>
          </cell>
          <cell r="B138" t="str">
            <v>BATAVIA CITY SD</v>
          </cell>
          <cell r="C138" t="str">
            <v>M-Palmieri</v>
          </cell>
          <cell r="D138" t="str">
            <v>ROS</v>
          </cell>
          <cell r="E138" t="str">
            <v>Focus District</v>
          </cell>
          <cell r="F138">
            <v>1</v>
          </cell>
          <cell r="G138">
            <v>0</v>
          </cell>
        </row>
        <row r="139">
          <cell r="A139" t="str">
            <v>190301040000</v>
          </cell>
          <cell r="B139" t="str">
            <v>CAIRO-DURHAM CSD</v>
          </cell>
          <cell r="C139" t="str">
            <v>M-Palmieri</v>
          </cell>
          <cell r="D139" t="str">
            <v>ROS</v>
          </cell>
          <cell r="E139" t="str">
            <v>Focus District</v>
          </cell>
          <cell r="F139">
            <v>1</v>
          </cell>
          <cell r="G139">
            <v>0</v>
          </cell>
        </row>
        <row r="140">
          <cell r="A140" t="str">
            <v>541102060000</v>
          </cell>
          <cell r="B140" t="str">
            <v>COBLESKILL-RICHMONDVILLE CSD</v>
          </cell>
          <cell r="C140" t="str">
            <v>M-Palmieri</v>
          </cell>
          <cell r="D140" t="str">
            <v>ROS</v>
          </cell>
          <cell r="E140" t="str">
            <v>Focus District</v>
          </cell>
          <cell r="F140">
            <v>1</v>
          </cell>
          <cell r="G140">
            <v>0</v>
          </cell>
        </row>
        <row r="141">
          <cell r="A141" t="str">
            <v>110200010000</v>
          </cell>
          <cell r="B141" t="str">
            <v>CORTLAND CITY SD</v>
          </cell>
          <cell r="C141" t="str">
            <v>M-Palmieri</v>
          </cell>
          <cell r="D141" t="str">
            <v>ROS</v>
          </cell>
          <cell r="E141" t="str">
            <v>Focus District</v>
          </cell>
          <cell r="F141">
            <v>2</v>
          </cell>
          <cell r="G141">
            <v>0</v>
          </cell>
        </row>
        <row r="142">
          <cell r="A142" t="str">
            <v>590501060000</v>
          </cell>
          <cell r="B142" t="str">
            <v>FALLSBURG CSD</v>
          </cell>
          <cell r="C142" t="str">
            <v>M-Palmieri</v>
          </cell>
          <cell r="D142" t="str">
            <v>ROS</v>
          </cell>
          <cell r="E142" t="str">
            <v>Focus District</v>
          </cell>
          <cell r="F142">
            <v>1</v>
          </cell>
          <cell r="G142">
            <v>0</v>
          </cell>
        </row>
        <row r="143">
          <cell r="A143" t="str">
            <v>641301060000</v>
          </cell>
          <cell r="B143" t="str">
            <v>HUDSON FALLS CSD</v>
          </cell>
          <cell r="C143" t="str">
            <v>M-Palmieri</v>
          </cell>
          <cell r="D143" t="str">
            <v>ROS</v>
          </cell>
          <cell r="E143" t="str">
            <v>Focus District</v>
          </cell>
          <cell r="F143">
            <v>1</v>
          </cell>
          <cell r="G143">
            <v>0</v>
          </cell>
        </row>
        <row r="144">
          <cell r="A144" t="str">
            <v>620600010000</v>
          </cell>
          <cell r="B144" t="str">
            <v>KINGSTON CITY SD</v>
          </cell>
          <cell r="C144" t="str">
            <v>M-Palmieri</v>
          </cell>
          <cell r="D144" t="str">
            <v>ROS</v>
          </cell>
          <cell r="E144" t="str">
            <v>Focus District</v>
          </cell>
          <cell r="F144">
            <v>8</v>
          </cell>
          <cell r="G144">
            <v>0</v>
          </cell>
        </row>
        <row r="145">
          <cell r="A145" t="str">
            <v>441600010000</v>
          </cell>
          <cell r="B145" t="str">
            <v>NEWBURGH CITY SD</v>
          </cell>
          <cell r="C145" t="str">
            <v>M-Palmieri</v>
          </cell>
          <cell r="D145" t="str">
            <v>ROS</v>
          </cell>
          <cell r="E145" t="str">
            <v>Focus District</v>
          </cell>
          <cell r="F145">
            <v>8</v>
          </cell>
          <cell r="G145">
            <v>1</v>
          </cell>
        </row>
        <row r="146">
          <cell r="A146" t="str">
            <v>081200050000</v>
          </cell>
          <cell r="B146" t="str">
            <v>NORWICH CITY SD</v>
          </cell>
          <cell r="C146" t="str">
            <v>M-Palmieri</v>
          </cell>
          <cell r="D146" t="str">
            <v>ROS</v>
          </cell>
          <cell r="E146" t="str">
            <v>Focus District</v>
          </cell>
          <cell r="F146">
            <v>1</v>
          </cell>
          <cell r="G146">
            <v>0</v>
          </cell>
        </row>
        <row r="147">
          <cell r="A147" t="str">
            <v>591301040000</v>
          </cell>
          <cell r="B147" t="str">
            <v>ROSCOE CSD</v>
          </cell>
          <cell r="C147" t="str">
            <v>M-Palmieri</v>
          </cell>
          <cell r="D147" t="str">
            <v>ROS</v>
          </cell>
          <cell r="E147" t="str">
            <v>Focus District</v>
          </cell>
          <cell r="F147">
            <v>1</v>
          </cell>
          <cell r="G147">
            <v>0</v>
          </cell>
        </row>
        <row r="148">
          <cell r="A148" t="str">
            <v>100308020000</v>
          </cell>
          <cell r="B148" t="str">
            <v>BERKSHIRE UFSD</v>
          </cell>
          <cell r="C148" t="str">
            <v>Russman</v>
          </cell>
          <cell r="D148" t="str">
            <v>ROS</v>
          </cell>
          <cell r="E148" t="str">
            <v>SPECIAL ACT</v>
          </cell>
          <cell r="F148">
            <v>0</v>
          </cell>
          <cell r="G148">
            <v>0</v>
          </cell>
        </row>
        <row r="149">
          <cell r="A149" t="str">
            <v>610327020000</v>
          </cell>
          <cell r="B149" t="str">
            <v>GEORGE JUNIOR REPUBLIC UFSD</v>
          </cell>
          <cell r="C149" t="str">
            <v>Russman</v>
          </cell>
          <cell r="D149" t="str">
            <v>ROS</v>
          </cell>
          <cell r="E149" t="str">
            <v>SPECIAL ACT</v>
          </cell>
          <cell r="F149">
            <v>0</v>
          </cell>
          <cell r="G149">
            <v>0</v>
          </cell>
        </row>
        <row r="150">
          <cell r="A150" t="str">
            <v>660411020000</v>
          </cell>
          <cell r="B150" t="str">
            <v>GREENBURGH ELEVEN UFSD</v>
          </cell>
          <cell r="C150" t="str">
            <v>Russman</v>
          </cell>
          <cell r="D150" t="str">
            <v>ROS</v>
          </cell>
          <cell r="E150" t="str">
            <v>Focus District</v>
          </cell>
          <cell r="F150" t="str">
            <v>Priority only</v>
          </cell>
          <cell r="G150" t="str">
            <v>PLA SIG</v>
          </cell>
        </row>
        <row r="151">
          <cell r="A151" t="str">
            <v>660410020000</v>
          </cell>
          <cell r="B151" t="str">
            <v>GREENBURGH-GRAHAM UFSD</v>
          </cell>
          <cell r="C151" t="str">
            <v>Russman</v>
          </cell>
          <cell r="D151" t="str">
            <v>ROS</v>
          </cell>
          <cell r="E151" t="str">
            <v>SPECIAL ACT</v>
          </cell>
          <cell r="F151">
            <v>0</v>
          </cell>
          <cell r="G151">
            <v>0</v>
          </cell>
        </row>
        <row r="152">
          <cell r="A152" t="str">
            <v>660412020000</v>
          </cell>
          <cell r="B152" t="str">
            <v>GREENBURGH-NORTH CASTLE UFSD</v>
          </cell>
          <cell r="C152" t="str">
            <v>Russman</v>
          </cell>
          <cell r="D152" t="str">
            <v>ROS</v>
          </cell>
          <cell r="E152" t="str">
            <v>SPECIAL ACT</v>
          </cell>
          <cell r="F152">
            <v>0</v>
          </cell>
          <cell r="G152">
            <v>0</v>
          </cell>
        </row>
        <row r="153">
          <cell r="A153" t="str">
            <v>660803020000</v>
          </cell>
          <cell r="B153" t="str">
            <v>HAWTHORNE-CEDAR KNOLLS UFSD</v>
          </cell>
          <cell r="C153" t="str">
            <v>Russman</v>
          </cell>
          <cell r="D153" t="str">
            <v>ROS</v>
          </cell>
          <cell r="E153" t="str">
            <v>SPECIAL ACT</v>
          </cell>
          <cell r="F153">
            <v>0</v>
          </cell>
          <cell r="G153">
            <v>0</v>
          </cell>
        </row>
        <row r="154">
          <cell r="A154" t="str">
            <v>580603020000</v>
          </cell>
          <cell r="B154" t="str">
            <v>LITTLE FLOWER UFSD</v>
          </cell>
          <cell r="C154" t="str">
            <v>Russman</v>
          </cell>
          <cell r="D154" t="str">
            <v>ROS</v>
          </cell>
          <cell r="E154" t="str">
            <v>SPECIAL ACT</v>
          </cell>
          <cell r="F154">
            <v>0</v>
          </cell>
          <cell r="G154">
            <v>0</v>
          </cell>
        </row>
        <row r="155">
          <cell r="A155" t="str">
            <v>660806020000</v>
          </cell>
          <cell r="B155" t="str">
            <v>MT PLEASANT-BLYTHEDALE UFSD</v>
          </cell>
          <cell r="C155" t="str">
            <v>Russman</v>
          </cell>
          <cell r="D155" t="str">
            <v>ROS</v>
          </cell>
          <cell r="E155" t="str">
            <v>SPECIAL ACT</v>
          </cell>
          <cell r="F155">
            <v>0</v>
          </cell>
          <cell r="G155">
            <v>0</v>
          </cell>
        </row>
        <row r="156">
          <cell r="A156" t="str">
            <v>660804020000</v>
          </cell>
          <cell r="B156" t="str">
            <v>MT PLEASANT-COTTAGE UFSD</v>
          </cell>
          <cell r="C156" t="str">
            <v>Russman</v>
          </cell>
          <cell r="D156" t="str">
            <v>ROS</v>
          </cell>
          <cell r="E156" t="str">
            <v>SPECIAL ACT</v>
          </cell>
          <cell r="F156">
            <v>0</v>
          </cell>
          <cell r="G156">
            <v>0</v>
          </cell>
        </row>
        <row r="157">
          <cell r="A157" t="str">
            <v>043011020000</v>
          </cell>
          <cell r="B157" t="str">
            <v>RANDOLPH ACAD UFSD</v>
          </cell>
          <cell r="C157" t="str">
            <v>Russman</v>
          </cell>
          <cell r="D157" t="str">
            <v>ROS</v>
          </cell>
          <cell r="E157" t="str">
            <v>SPECIAL ACT</v>
          </cell>
          <cell r="F157">
            <v>0</v>
          </cell>
          <cell r="G157">
            <v>0</v>
          </cell>
        </row>
        <row r="158">
          <cell r="A158" t="str">
            <v>261600010000</v>
          </cell>
          <cell r="B158" t="str">
            <v>ROCHESTER CITY SD</v>
          </cell>
          <cell r="C158" t="str">
            <v>Wright/Jones</v>
          </cell>
          <cell r="D158" t="str">
            <v>ROS</v>
          </cell>
          <cell r="E158" t="str">
            <v>Focus/AUDIT</v>
          </cell>
          <cell r="F158">
            <v>26</v>
          </cell>
          <cell r="G158">
            <v>25</v>
          </cell>
        </row>
        <row r="159">
          <cell r="A159" t="str">
            <v>580513030000</v>
          </cell>
          <cell r="B159" t="str">
            <v>CENTRAL ISLIP UFSD</v>
          </cell>
          <cell r="C159" t="str">
            <v>Wrona</v>
          </cell>
          <cell r="D159" t="str">
            <v>ROS</v>
          </cell>
          <cell r="E159" t="str">
            <v>Focus/AUDIT</v>
          </cell>
          <cell r="F159">
            <v>4</v>
          </cell>
          <cell r="G159">
            <v>1</v>
          </cell>
        </row>
        <row r="160">
          <cell r="A160" t="str">
            <v>660404030000</v>
          </cell>
          <cell r="B160" t="str">
            <v>HASTINGS-ON-HUDSON UFSD</v>
          </cell>
          <cell r="C160" t="str">
            <v>Wrona</v>
          </cell>
          <cell r="D160" t="str">
            <v>ROS</v>
          </cell>
          <cell r="E160" t="str">
            <v>Focus District</v>
          </cell>
          <cell r="F160">
            <v>1</v>
          </cell>
          <cell r="G160">
            <v>0</v>
          </cell>
        </row>
        <row r="161">
          <cell r="A161" t="str">
            <v>280201030000</v>
          </cell>
          <cell r="B161" t="str">
            <v>HEMPSTEAD UFSD</v>
          </cell>
          <cell r="C161" t="str">
            <v>Wrona</v>
          </cell>
          <cell r="D161" t="str">
            <v>ROS</v>
          </cell>
          <cell r="E161" t="str">
            <v>Focus District</v>
          </cell>
          <cell r="F161">
            <v>5</v>
          </cell>
          <cell r="G161">
            <v>1</v>
          </cell>
        </row>
        <row r="162">
          <cell r="A162" t="str">
            <v>440901040000</v>
          </cell>
          <cell r="B162" t="str">
            <v>HIGHLAND FALLS CSD</v>
          </cell>
          <cell r="C162" t="str">
            <v>Wrona</v>
          </cell>
          <cell r="D162" t="str">
            <v>ROS</v>
          </cell>
          <cell r="E162" t="str">
            <v>Focus District</v>
          </cell>
          <cell r="F162">
            <v>1</v>
          </cell>
          <cell r="G162">
            <v>0</v>
          </cell>
        </row>
        <row r="163">
          <cell r="A163" t="str">
            <v>580403030000</v>
          </cell>
          <cell r="B163" t="str">
            <v>HUNTINGTON UFSD</v>
          </cell>
          <cell r="C163" t="str">
            <v>Wrona</v>
          </cell>
          <cell r="D163" t="str">
            <v>ROS</v>
          </cell>
          <cell r="E163" t="str">
            <v>Focus District</v>
          </cell>
          <cell r="F163">
            <v>2</v>
          </cell>
          <cell r="G163">
            <v>0</v>
          </cell>
        </row>
        <row r="164">
          <cell r="A164" t="str">
            <v>280406030000</v>
          </cell>
          <cell r="B164" t="str">
            <v>MANHASSET UFSD</v>
          </cell>
          <cell r="C164" t="str">
            <v>Wrona</v>
          </cell>
          <cell r="D164" t="str">
            <v>ROS</v>
          </cell>
          <cell r="E164" t="str">
            <v>Focus District</v>
          </cell>
          <cell r="F164">
            <v>1</v>
          </cell>
          <cell r="G164">
            <v>0</v>
          </cell>
        </row>
        <row r="165">
          <cell r="A165" t="str">
            <v>280208030000</v>
          </cell>
          <cell r="B165" t="str">
            <v>ROOSEVELT UFSD</v>
          </cell>
          <cell r="C165" t="str">
            <v>Wrona</v>
          </cell>
          <cell r="D165" t="str">
            <v>ROS</v>
          </cell>
          <cell r="E165" t="str">
            <v>Focus District</v>
          </cell>
          <cell r="F165">
            <v>1</v>
          </cell>
          <cell r="G165">
            <v>2</v>
          </cell>
        </row>
        <row r="166">
          <cell r="A166" t="str">
            <v>580235060000</v>
          </cell>
          <cell r="B166" t="str">
            <v>SOUTH COUNTRY CSD</v>
          </cell>
          <cell r="C166" t="str">
            <v>Wrona</v>
          </cell>
          <cell r="D166" t="str">
            <v>ROS</v>
          </cell>
          <cell r="E166" t="str">
            <v>Focus District</v>
          </cell>
          <cell r="F166">
            <v>1</v>
          </cell>
          <cell r="G166">
            <v>0</v>
          </cell>
        </row>
        <row r="167">
          <cell r="A167" t="str">
            <v>580109020000</v>
          </cell>
          <cell r="B167" t="str">
            <v>WYANDANCH UFSD</v>
          </cell>
          <cell r="C167" t="str">
            <v>Wrona</v>
          </cell>
          <cell r="D167" t="str">
            <v>ROS</v>
          </cell>
          <cell r="E167" t="str">
            <v>Focus District</v>
          </cell>
          <cell r="F167">
            <v>2</v>
          </cell>
          <cell r="G167">
            <v>1</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row r="106">
          <cell r="A106" t="str">
            <v>010100860884</v>
          </cell>
          <cell r="B106" t="str">
            <v>ALBANY PREP CHARTER SCHOOL</v>
          </cell>
          <cell r="C106">
            <v>1</v>
          </cell>
          <cell r="D106">
            <v>1</v>
          </cell>
        </row>
        <row r="107">
          <cell r="A107" t="str">
            <v>140600860843</v>
          </cell>
          <cell r="B107" t="str">
            <v>COMMUNITY CHARTER SCHOOL</v>
          </cell>
          <cell r="C107">
            <v>1</v>
          </cell>
          <cell r="D107">
            <v>1</v>
          </cell>
        </row>
        <row r="108">
          <cell r="A108" t="str">
            <v>310300860871</v>
          </cell>
          <cell r="B108" t="str">
            <v>OPPORTUNITY CHARTER SCHOOL</v>
          </cell>
          <cell r="C108">
            <v>1</v>
          </cell>
          <cell r="D108">
            <v>1</v>
          </cell>
        </row>
        <row r="109">
          <cell r="A109" t="str">
            <v>140600860868</v>
          </cell>
          <cell r="B109" t="str">
            <v>ORACLE CHARTER SCHOOL</v>
          </cell>
          <cell r="C109">
            <v>1</v>
          </cell>
          <cell r="D109">
            <v>1</v>
          </cell>
        </row>
        <row r="110">
          <cell r="A110" t="str">
            <v>421800860845</v>
          </cell>
          <cell r="B110" t="str">
            <v>SOUTHSIDE ACADEMY CHARTER SCHOOL</v>
          </cell>
          <cell r="C110">
            <v>1</v>
          </cell>
          <cell r="D110">
            <v>1</v>
          </cell>
        </row>
        <row r="111">
          <cell r="A111" t="str">
            <v>310500860928</v>
          </cell>
          <cell r="B111" t="str">
            <v>ST HOPE LEADERSHIP ACAD CHARTER SCH</v>
          </cell>
          <cell r="C111">
            <v>1</v>
          </cell>
          <cell r="D111">
            <v>1</v>
          </cell>
        </row>
        <row r="112">
          <cell r="A112" t="str">
            <v>331500860953</v>
          </cell>
          <cell r="B112" t="str">
            <v>SUMMIT ACADEMY CHARTER SCHOOL</v>
          </cell>
          <cell r="C112">
            <v>1</v>
          </cell>
          <cell r="D112">
            <v>1</v>
          </cell>
        </row>
        <row r="113">
          <cell r="A113" t="str">
            <v>140600860853</v>
          </cell>
          <cell r="B113" t="str">
            <v>PINNACLE CHARTER SCHOOL</v>
          </cell>
          <cell r="C113">
            <v>1</v>
          </cell>
          <cell r="E113">
            <v>1</v>
          </cell>
        </row>
        <row r="114">
          <cell r="A114" t="str">
            <v>331400860865</v>
          </cell>
          <cell r="B114" t="str">
            <v>WILLIAMSBURG CHARTER HIGH SCHOOL</v>
          </cell>
          <cell r="C114">
            <v>1</v>
          </cell>
          <cell r="E114">
            <v>1</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3">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4"/>
      <sheetData sheetId="15"/>
      <sheetData sheetId="16">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aron.jackson@rcsdk12.org"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hyperlink" Target="http://www2.ed.gov/policy/elsec/leg/esea02/pg10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tint="-0.249977111117893"/>
  </sheetPr>
  <dimension ref="B1:E20"/>
  <sheetViews>
    <sheetView workbookViewId="0">
      <selection activeCell="C25" sqref="C25"/>
    </sheetView>
  </sheetViews>
  <sheetFormatPr baseColWidth="10" defaultColWidth="8.83203125" defaultRowHeight="15" x14ac:dyDescent="0"/>
  <cols>
    <col min="1" max="1" width="9.1640625" style="3" customWidth="1"/>
    <col min="2" max="2" width="27.5" style="3" customWidth="1"/>
    <col min="3" max="3" width="47.5" style="3" customWidth="1"/>
    <col min="4" max="4" width="33.83203125" style="3" customWidth="1"/>
    <col min="5" max="5" width="38.33203125" style="3" customWidth="1"/>
    <col min="6" max="16384" width="8.83203125" style="3"/>
  </cols>
  <sheetData>
    <row r="1" spans="2:5">
      <c r="B1" s="53" t="s">
        <v>4</v>
      </c>
      <c r="C1" s="244" t="s">
        <v>7083</v>
      </c>
      <c r="D1" s="252" t="s">
        <v>6983</v>
      </c>
      <c r="E1" s="253"/>
    </row>
    <row r="2" spans="2:5">
      <c r="B2" s="53" t="s">
        <v>6982</v>
      </c>
      <c r="C2" s="245" t="s">
        <v>7084</v>
      </c>
      <c r="D2" s="254"/>
      <c r="E2" s="253"/>
    </row>
    <row r="3" spans="2:5">
      <c r="E3" s="175"/>
    </row>
    <row r="4" spans="2:5" s="141" customFormat="1">
      <c r="E4" s="140"/>
    </row>
    <row r="5" spans="2:5" ht="23">
      <c r="B5" s="255" t="s">
        <v>6939</v>
      </c>
      <c r="C5" s="256"/>
      <c r="D5" s="256"/>
      <c r="E5" s="256"/>
    </row>
    <row r="7" spans="2:5">
      <c r="B7" s="4" t="s">
        <v>2268</v>
      </c>
      <c r="C7" s="32" t="s">
        <v>7011</v>
      </c>
      <c r="D7" s="4" t="s">
        <v>0</v>
      </c>
      <c r="E7" s="32" t="s">
        <v>7012</v>
      </c>
    </row>
    <row r="8" spans="2:5">
      <c r="B8" s="4" t="s">
        <v>1</v>
      </c>
      <c r="C8" s="32" t="s">
        <v>7013</v>
      </c>
      <c r="D8" s="4" t="s">
        <v>2</v>
      </c>
      <c r="E8" s="238" t="s">
        <v>7014</v>
      </c>
    </row>
    <row r="9" spans="2:5">
      <c r="B9" s="4" t="s">
        <v>3</v>
      </c>
      <c r="C9" s="263"/>
      <c r="D9" s="264"/>
      <c r="E9" s="265"/>
    </row>
    <row r="11" spans="2:5" ht="30.75" customHeight="1">
      <c r="B11" s="259" t="s">
        <v>12</v>
      </c>
      <c r="C11" s="260"/>
      <c r="D11" s="260"/>
      <c r="E11" s="260"/>
    </row>
    <row r="13" spans="2:5">
      <c r="B13" s="261" t="s">
        <v>13</v>
      </c>
      <c r="C13" s="260"/>
      <c r="D13" s="260"/>
      <c r="E13" s="260"/>
    </row>
    <row r="15" spans="2:5" ht="45.75" customHeight="1">
      <c r="B15" s="262" t="s">
        <v>14</v>
      </c>
      <c r="C15" s="260"/>
      <c r="D15" s="260"/>
      <c r="E15" s="260"/>
    </row>
    <row r="17" spans="2:5">
      <c r="B17" s="257" t="s">
        <v>15</v>
      </c>
      <c r="C17" s="258"/>
      <c r="D17" s="258"/>
      <c r="E17" s="258"/>
    </row>
    <row r="18" spans="2:5">
      <c r="B18" s="6" t="s">
        <v>6</v>
      </c>
      <c r="C18" s="6" t="s">
        <v>8</v>
      </c>
      <c r="D18" s="6" t="s">
        <v>7</v>
      </c>
      <c r="E18" s="6" t="s">
        <v>9</v>
      </c>
    </row>
    <row r="19" spans="2:5" ht="30" customHeight="1">
      <c r="B19" s="5" t="s">
        <v>10</v>
      </c>
      <c r="C19" s="33"/>
      <c r="D19" s="32"/>
      <c r="E19" s="32"/>
    </row>
    <row r="20" spans="2:5" ht="30" customHeight="1">
      <c r="B20" s="5" t="s">
        <v>11</v>
      </c>
      <c r="C20" s="33"/>
      <c r="D20" s="32"/>
      <c r="E20" s="32"/>
    </row>
  </sheetData>
  <mergeCells count="7">
    <mergeCell ref="D1:E2"/>
    <mergeCell ref="B5:E5"/>
    <mergeCell ref="B17:E17"/>
    <mergeCell ref="B11:E11"/>
    <mergeCell ref="B13:E13"/>
    <mergeCell ref="B15:E15"/>
    <mergeCell ref="C9:E9"/>
  </mergeCells>
  <dataValidations count="2">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2"/>
  </dataValidations>
  <hyperlinks>
    <hyperlink ref="E8" r:id="rId1"/>
  </hyperlinks>
  <pageMargins left="0.7" right="0.7" top="0.5" bottom="0.5" header="0.3" footer="0.3"/>
  <pageSetup paperSize="5" orientation="landscape"/>
  <headerFooter>
    <oddFooter>&amp;R&amp;P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0" tint="-0.249977111117893"/>
  </sheetPr>
  <dimension ref="B1:M30"/>
  <sheetViews>
    <sheetView tabSelected="1" zoomScale="90" zoomScaleNormal="90" zoomScalePageLayoutView="90" workbookViewId="0">
      <pane ySplit="8" topLeftCell="A14" activePane="bottomLeft" state="frozen"/>
      <selection pane="bottomLeft" activeCell="E15" sqref="E15"/>
    </sheetView>
  </sheetViews>
  <sheetFormatPr baseColWidth="10" defaultColWidth="8.83203125" defaultRowHeight="14" x14ac:dyDescent="0"/>
  <cols>
    <col min="1" max="1" width="9.1640625" style="8" customWidth="1"/>
    <col min="2" max="2" width="27.5" style="8" customWidth="1"/>
    <col min="3" max="3" width="52.1640625" style="8" customWidth="1"/>
    <col min="4" max="4" width="22.6640625" style="8" customWidth="1"/>
    <col min="5" max="5" width="50" style="8" customWidth="1"/>
    <col min="6" max="16384" width="8.83203125" style="8"/>
  </cols>
  <sheetData>
    <row r="1" spans="2:13" s="3" customFormat="1" ht="15">
      <c r="B1" s="2" t="s">
        <v>4</v>
      </c>
      <c r="C1" s="14" t="str">
        <f>SCEPCoverPage!C1</f>
        <v>Rochester City School District</v>
      </c>
    </row>
    <row r="2" spans="2:13" ht="15">
      <c r="B2" s="2" t="s">
        <v>6982</v>
      </c>
      <c r="C2" s="56" t="str">
        <f>SCEPCoverPage!C2</f>
        <v>261600010009</v>
      </c>
      <c r="D2" s="7"/>
      <c r="E2" s="18"/>
    </row>
    <row r="3" spans="2:13" s="131" customFormat="1" ht="15">
      <c r="B3" s="2"/>
      <c r="C3" s="134"/>
      <c r="D3" s="132"/>
      <c r="E3" s="133"/>
    </row>
    <row r="4" spans="2:13" s="131" customFormat="1" ht="16">
      <c r="B4" s="269" t="s">
        <v>6985</v>
      </c>
      <c r="C4" s="270"/>
      <c r="D4" s="270"/>
      <c r="E4" s="270"/>
      <c r="F4" s="133"/>
      <c r="G4" s="133"/>
      <c r="H4" s="133"/>
      <c r="I4" s="133"/>
      <c r="J4" s="133"/>
      <c r="K4" s="133"/>
      <c r="L4" s="133"/>
      <c r="M4" s="133"/>
    </row>
    <row r="5" spans="2:13" s="131" customFormat="1" ht="15">
      <c r="B5" s="2"/>
      <c r="C5" s="134"/>
      <c r="D5" s="132"/>
      <c r="E5" s="133"/>
    </row>
    <row r="6" spans="2:13" ht="60" customHeight="1">
      <c r="B6" s="271" t="s">
        <v>6986</v>
      </c>
      <c r="C6" s="271"/>
      <c r="D6" s="271"/>
      <c r="E6" s="271"/>
    </row>
    <row r="8" spans="2:13" ht="30" customHeight="1">
      <c r="B8" s="271" t="s">
        <v>6987</v>
      </c>
      <c r="C8" s="271"/>
      <c r="D8" s="271"/>
      <c r="E8" s="271"/>
    </row>
    <row r="9" spans="2:13">
      <c r="B9" s="7"/>
      <c r="D9" s="7"/>
      <c r="E9" s="18"/>
    </row>
    <row r="10" spans="2:13">
      <c r="B10" s="19" t="s">
        <v>73</v>
      </c>
      <c r="C10" s="272" t="s">
        <v>74</v>
      </c>
      <c r="D10" s="272"/>
      <c r="E10" s="20" t="s">
        <v>8</v>
      </c>
    </row>
    <row r="11" spans="2:13">
      <c r="B11" s="248" t="s">
        <v>7161</v>
      </c>
      <c r="C11" s="267" t="s">
        <v>7162</v>
      </c>
      <c r="D11" s="268"/>
      <c r="E11" s="39"/>
    </row>
    <row r="12" spans="2:13">
      <c r="B12" s="248" t="s">
        <v>7163</v>
      </c>
      <c r="C12" s="267" t="s">
        <v>7164</v>
      </c>
      <c r="D12" s="268"/>
      <c r="E12" s="39"/>
    </row>
    <row r="13" spans="2:13">
      <c r="B13" s="248" t="s">
        <v>7165</v>
      </c>
      <c r="C13" s="266" t="s">
        <v>7164</v>
      </c>
      <c r="D13" s="266"/>
      <c r="E13" s="39"/>
    </row>
    <row r="14" spans="2:13">
      <c r="B14" s="248" t="s">
        <v>7166</v>
      </c>
      <c r="C14" s="267" t="s">
        <v>7164</v>
      </c>
      <c r="D14" s="268"/>
      <c r="E14" s="39"/>
    </row>
    <row r="15" spans="2:13" ht="112">
      <c r="B15" s="248" t="s">
        <v>7184</v>
      </c>
      <c r="C15" s="266" t="s">
        <v>7167</v>
      </c>
      <c r="D15" s="266"/>
      <c r="E15" s="39"/>
    </row>
    <row r="16" spans="2:13">
      <c r="B16" s="248" t="s">
        <v>7168</v>
      </c>
      <c r="C16" s="266" t="s">
        <v>7169</v>
      </c>
      <c r="D16" s="266"/>
      <c r="E16" s="39"/>
    </row>
    <row r="17" spans="2:5">
      <c r="B17" s="248" t="s">
        <v>7170</v>
      </c>
      <c r="C17" s="266" t="s">
        <v>7171</v>
      </c>
      <c r="D17" s="266"/>
      <c r="E17" s="39"/>
    </row>
    <row r="18" spans="2:5">
      <c r="B18" s="248" t="s">
        <v>7172</v>
      </c>
      <c r="C18" s="266" t="s">
        <v>7171</v>
      </c>
      <c r="D18" s="266"/>
      <c r="E18" s="39"/>
    </row>
    <row r="19" spans="2:5">
      <c r="B19" s="248" t="s">
        <v>7173</v>
      </c>
      <c r="C19" s="267" t="s">
        <v>7171</v>
      </c>
      <c r="D19" s="268"/>
      <c r="E19" s="39"/>
    </row>
    <row r="20" spans="2:5">
      <c r="B20" s="248" t="s">
        <v>7174</v>
      </c>
      <c r="C20" s="267" t="s">
        <v>7171</v>
      </c>
      <c r="D20" s="268"/>
      <c r="E20" s="39"/>
    </row>
    <row r="21" spans="2:5">
      <c r="B21" s="248" t="s">
        <v>7175</v>
      </c>
      <c r="C21" s="266" t="s">
        <v>7171</v>
      </c>
      <c r="D21" s="266"/>
      <c r="E21" s="39"/>
    </row>
    <row r="22" spans="2:5">
      <c r="B22" s="248" t="s">
        <v>7176</v>
      </c>
      <c r="C22" s="266" t="s">
        <v>7171</v>
      </c>
      <c r="D22" s="266"/>
      <c r="E22" s="39"/>
    </row>
    <row r="23" spans="2:5">
      <c r="B23" s="248" t="s">
        <v>7177</v>
      </c>
      <c r="C23" s="266" t="s">
        <v>7171</v>
      </c>
      <c r="D23" s="266"/>
      <c r="E23" s="38"/>
    </row>
    <row r="24" spans="2:5">
      <c r="B24" s="246"/>
      <c r="C24" s="22"/>
      <c r="D24" s="22"/>
      <c r="E24" s="21"/>
    </row>
    <row r="25" spans="2:5">
      <c r="B25" s="249" t="s">
        <v>66</v>
      </c>
      <c r="C25" s="249" t="s">
        <v>67</v>
      </c>
      <c r="D25" s="249" t="s">
        <v>68</v>
      </c>
      <c r="E25" s="9" t="s">
        <v>69</v>
      </c>
    </row>
    <row r="26" spans="2:5">
      <c r="B26" s="250" t="s">
        <v>7178</v>
      </c>
      <c r="C26" s="248" t="s">
        <v>7179</v>
      </c>
      <c r="D26" s="251"/>
      <c r="E26" s="40"/>
    </row>
    <row r="27" spans="2:5">
      <c r="B27" s="250" t="s">
        <v>7180</v>
      </c>
      <c r="C27" s="248" t="s">
        <v>7181</v>
      </c>
      <c r="D27" s="251"/>
      <c r="E27" s="40"/>
    </row>
    <row r="28" spans="2:5">
      <c r="B28" s="250"/>
      <c r="C28" s="248" t="s">
        <v>7181</v>
      </c>
      <c r="D28" s="251"/>
      <c r="E28" s="40"/>
    </row>
    <row r="29" spans="2:5">
      <c r="B29" s="250" t="s">
        <v>7182</v>
      </c>
      <c r="C29" s="248" t="s">
        <v>7181</v>
      </c>
      <c r="D29" s="251"/>
      <c r="E29" s="40"/>
    </row>
    <row r="30" spans="2:5">
      <c r="B30" s="250" t="s">
        <v>7183</v>
      </c>
      <c r="C30" s="248" t="s">
        <v>7181</v>
      </c>
      <c r="D30" s="251"/>
      <c r="E30" s="40"/>
    </row>
  </sheetData>
  <mergeCells count="17">
    <mergeCell ref="B4:E4"/>
    <mergeCell ref="B8:E8"/>
    <mergeCell ref="B6:E6"/>
    <mergeCell ref="C19:D19"/>
    <mergeCell ref="C13:D13"/>
    <mergeCell ref="C14:D14"/>
    <mergeCell ref="C15:D15"/>
    <mergeCell ref="C10:D10"/>
    <mergeCell ref="C11:D11"/>
    <mergeCell ref="C12:D12"/>
    <mergeCell ref="C16:D16"/>
    <mergeCell ref="C17:D17"/>
    <mergeCell ref="C18:D18"/>
    <mergeCell ref="C21:D21"/>
    <mergeCell ref="C22:D22"/>
    <mergeCell ref="C23:D23"/>
    <mergeCell ref="C20:D20"/>
  </mergeCells>
  <phoneticPr fontId="39" type="noConversion"/>
  <dataValidations count="4">
    <dataValidation allowBlank="1" showInputMessage="1" showErrorMessage="1" promptTitle="Instructions" prompt="Enter the name of each member of the school's SCEP planning team." sqref="B11:B23"/>
    <dataValidation allowBlank="1" showInputMessage="1" showErrorMessage="1" promptTitle="Instructions" prompt="Enter the title and organization of each member of the school's SCEP  planning team." sqref="C11:D23"/>
    <dataValidation allowBlank="1" showInputMessage="1" showErrorMessage="1" promptTitle="Instructions" prompt="Indicate the location where this meeting was conducted." sqref="C26:C30"/>
    <dataValidation allowBlank="1" showInputMessage="1" showErrorMessage="1" promptTitle="Instructions" prompt="Indicate the date of each SCEP planning meeting." sqref="B26:B30"/>
  </dataValidations>
  <pageMargins left="0.7" right="0.7" top="0.5" bottom="0.5" header="0.3" footer="0.3"/>
  <pageSetup paperSize="5" orientation="landscape"/>
  <headerFooter>
    <oddFooter>&amp;R&amp;P</oddFooter>
  </headerFooter>
  <extLst>
    <ext xmlns:x14="http://schemas.microsoft.com/office/spreadsheetml/2009/9/main" uri="{CCE6A557-97BC-4b89-ADB6-D9C93CAAB3DF}">
      <x14:dataValidations xmlns:xm="http://schemas.microsoft.com/office/excel/2006/main" count="2">
        <x14:dataValidation type="list" showInputMessage="1" showErrorMessage="1" promptTitle="Instructions" prompt="Use the drop down box to indicate whether supporting documents for this meeting are attached for review.">
          <x14:formula1>
            <xm:f>'Drop-Down Content'!$F$11:$F$12</xm:f>
          </x14:formula1>
          <xm:sqref>E26:E30</xm:sqref>
        </x14:dataValidation>
        <x14:dataValidation type="list" showInputMessage="1" showErrorMessage="1" promptTitle="Instructions" prompt="Use the drop down box to indicate whether an agenda for this meeting is attached for review.">
          <x14:formula1>
            <xm:f>'[1]Drop-Down Content'!#REF!</xm:f>
          </x14:formula1>
          <xm:sqref>D26:D30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0" tint="-0.249977111117893"/>
  </sheetPr>
  <dimension ref="B1:M22"/>
  <sheetViews>
    <sheetView zoomScale="90" zoomScaleNormal="90" zoomScalePageLayoutView="90" workbookViewId="0">
      <pane ySplit="6" topLeftCell="A7" activePane="bottomLeft" state="frozen"/>
      <selection pane="bottomLeft" activeCell="B4" sqref="B4:M4"/>
    </sheetView>
  </sheetViews>
  <sheetFormatPr baseColWidth="10" defaultColWidth="8.83203125" defaultRowHeight="15" x14ac:dyDescent="0"/>
  <cols>
    <col min="1" max="1" width="9.1640625" style="3" customWidth="1"/>
    <col min="2" max="2" width="14.6640625" style="3" customWidth="1"/>
    <col min="3" max="3" width="15.6640625" style="3" customWidth="1"/>
    <col min="4" max="4" width="14.6640625" style="3" customWidth="1"/>
    <col min="5" max="5" width="15.6640625" style="3" customWidth="1"/>
    <col min="6" max="6" width="14.6640625" style="3" customWidth="1"/>
    <col min="7" max="7" width="15.6640625" style="3" customWidth="1"/>
    <col min="8" max="8" width="14.6640625" style="3" customWidth="1"/>
    <col min="9" max="9" width="15.6640625" style="3" customWidth="1"/>
    <col min="10" max="10" width="14.6640625" style="3" customWidth="1"/>
    <col min="11" max="11" width="15.6640625" style="3" customWidth="1"/>
    <col min="12" max="12" width="14.6640625" style="3" customWidth="1"/>
    <col min="13" max="13" width="15.6640625" style="3" customWidth="1"/>
    <col min="14" max="16384" width="8.83203125" style="3"/>
  </cols>
  <sheetData>
    <row r="1" spans="2:13" ht="15.75" customHeight="1">
      <c r="B1" s="2" t="s">
        <v>4</v>
      </c>
      <c r="C1" s="2"/>
      <c r="D1" s="275" t="str">
        <f>SCEPCoverPage!C1</f>
        <v>Rochester City School District</v>
      </c>
      <c r="E1" s="276"/>
      <c r="F1" s="276"/>
    </row>
    <row r="2" spans="2:13" ht="15.75" customHeight="1">
      <c r="B2" s="2" t="s">
        <v>6982</v>
      </c>
      <c r="C2" s="2"/>
      <c r="D2" s="275" t="str">
        <f>SCEPCoverPage!C2</f>
        <v>261600010009</v>
      </c>
      <c r="E2" s="276"/>
      <c r="F2" s="276"/>
    </row>
    <row r="3" spans="2:13" s="131" customFormat="1">
      <c r="B3" s="2"/>
      <c r="C3" s="134"/>
      <c r="D3" s="132"/>
      <c r="E3" s="133"/>
    </row>
    <row r="4" spans="2:13" s="131" customFormat="1" ht="18">
      <c r="B4" s="269" t="s">
        <v>6940</v>
      </c>
      <c r="C4" s="279"/>
      <c r="D4" s="279"/>
      <c r="E4" s="279"/>
      <c r="F4" s="280"/>
      <c r="G4" s="280"/>
      <c r="H4" s="280"/>
      <c r="I4" s="280"/>
      <c r="J4" s="280"/>
      <c r="K4" s="280"/>
      <c r="L4" s="280"/>
      <c r="M4" s="280"/>
    </row>
    <row r="5" spans="2:13" s="131" customFormat="1">
      <c r="B5" s="2"/>
      <c r="C5" s="134"/>
      <c r="D5" s="132"/>
      <c r="E5" s="133"/>
    </row>
    <row r="6" spans="2:13">
      <c r="B6" s="281" t="s">
        <v>127</v>
      </c>
      <c r="C6" s="282"/>
      <c r="D6" s="282"/>
      <c r="E6" s="282"/>
      <c r="F6" s="282"/>
      <c r="G6" s="282"/>
      <c r="H6" s="282"/>
      <c r="I6" s="282"/>
      <c r="J6" s="282"/>
      <c r="K6" s="282"/>
      <c r="L6" s="282"/>
      <c r="M6" s="282"/>
    </row>
    <row r="7" spans="2:13">
      <c r="B7" s="273" t="s">
        <v>6942</v>
      </c>
      <c r="C7" s="273"/>
      <c r="D7" s="273"/>
      <c r="E7" s="273"/>
      <c r="F7" s="273"/>
      <c r="G7" s="273"/>
      <c r="H7" s="273"/>
      <c r="I7" s="274"/>
      <c r="J7" s="274"/>
      <c r="K7" s="274"/>
      <c r="L7" s="274"/>
      <c r="M7" s="274"/>
    </row>
    <row r="8" spans="2:13" ht="28">
      <c r="B8" s="23" t="s">
        <v>6941</v>
      </c>
      <c r="C8" s="34" t="s">
        <v>7015</v>
      </c>
      <c r="D8" s="23" t="s">
        <v>77</v>
      </c>
      <c r="E8" s="34">
        <v>783</v>
      </c>
      <c r="F8" s="23" t="s">
        <v>78</v>
      </c>
      <c r="G8" s="239">
        <v>1</v>
      </c>
      <c r="H8" s="23" t="s">
        <v>79</v>
      </c>
      <c r="I8" s="239">
        <v>0.92</v>
      </c>
      <c r="J8" s="23" t="s">
        <v>6943</v>
      </c>
      <c r="K8" s="239">
        <v>0.83</v>
      </c>
      <c r="L8" s="23"/>
      <c r="M8" s="34"/>
    </row>
    <row r="9" spans="2:13" s="224" customFormat="1" ht="56">
      <c r="B9" s="23" t="s">
        <v>6944</v>
      </c>
      <c r="C9" s="239">
        <v>0.92</v>
      </c>
      <c r="D9" s="23" t="s">
        <v>6945</v>
      </c>
      <c r="E9" s="239">
        <v>0.02</v>
      </c>
      <c r="F9" s="23" t="s">
        <v>6946</v>
      </c>
      <c r="G9" s="239">
        <v>0.34</v>
      </c>
      <c r="H9" s="23" t="s">
        <v>6947</v>
      </c>
      <c r="I9" s="239">
        <v>0.13</v>
      </c>
      <c r="J9" s="23"/>
      <c r="K9" s="34"/>
      <c r="L9" s="23"/>
      <c r="M9" s="34"/>
    </row>
    <row r="10" spans="2:13" s="24" customFormat="1">
      <c r="B10" s="25"/>
      <c r="C10" s="25"/>
      <c r="D10" s="25"/>
      <c r="E10" s="25"/>
      <c r="F10" s="25"/>
      <c r="G10" s="25"/>
      <c r="H10" s="25"/>
      <c r="I10" s="25"/>
      <c r="J10" s="25"/>
      <c r="K10" s="25"/>
      <c r="L10" s="25"/>
      <c r="M10" s="25"/>
    </row>
    <row r="11" spans="2:13" s="224" customFormat="1">
      <c r="B11" s="273" t="s">
        <v>75</v>
      </c>
      <c r="C11" s="273"/>
      <c r="D11" s="273"/>
      <c r="E11" s="273"/>
      <c r="F11" s="273"/>
      <c r="G11" s="273"/>
      <c r="H11" s="273"/>
      <c r="I11" s="274"/>
      <c r="J11" s="274"/>
      <c r="K11" s="274"/>
      <c r="L11" s="274"/>
      <c r="M11" s="274"/>
    </row>
    <row r="12" spans="2:13" s="224" customFormat="1" ht="60" customHeight="1">
      <c r="B12" s="23" t="s">
        <v>80</v>
      </c>
      <c r="C12" s="239">
        <v>0</v>
      </c>
      <c r="D12" s="23" t="s">
        <v>81</v>
      </c>
      <c r="E12" s="239">
        <v>0</v>
      </c>
      <c r="F12" s="23" t="s">
        <v>82</v>
      </c>
      <c r="G12" s="239">
        <v>0.64</v>
      </c>
      <c r="H12" s="23" t="s">
        <v>6963</v>
      </c>
      <c r="I12" s="239">
        <v>0.01</v>
      </c>
      <c r="J12" s="23" t="s">
        <v>83</v>
      </c>
      <c r="K12" s="239">
        <v>0.02</v>
      </c>
      <c r="L12" s="23" t="s">
        <v>84</v>
      </c>
      <c r="M12" s="239">
        <v>0</v>
      </c>
    </row>
    <row r="13" spans="2:13" s="24" customFormat="1">
      <c r="B13" s="25"/>
      <c r="C13" s="25"/>
      <c r="D13" s="25"/>
      <c r="E13" s="25"/>
      <c r="F13" s="25"/>
      <c r="G13" s="25"/>
      <c r="H13" s="25"/>
      <c r="I13" s="25"/>
      <c r="J13" s="25"/>
      <c r="K13" s="25"/>
      <c r="L13" s="25"/>
      <c r="M13" s="25"/>
    </row>
    <row r="14" spans="2:13">
      <c r="B14" s="273" t="s">
        <v>6962</v>
      </c>
      <c r="C14" s="273"/>
      <c r="D14" s="273"/>
      <c r="E14" s="273"/>
      <c r="F14" s="273"/>
      <c r="G14" s="273"/>
      <c r="H14" s="273"/>
      <c r="I14" s="274"/>
      <c r="J14" s="274"/>
      <c r="K14" s="274"/>
      <c r="L14" s="274"/>
      <c r="M14" s="274"/>
    </row>
    <row r="15" spans="2:13" s="224" customFormat="1" ht="30" customHeight="1">
      <c r="B15" s="277" t="s">
        <v>6948</v>
      </c>
      <c r="C15" s="278"/>
      <c r="D15" s="37"/>
      <c r="E15" s="277" t="s">
        <v>6949</v>
      </c>
      <c r="F15" s="278"/>
      <c r="G15" s="34">
        <v>1</v>
      </c>
      <c r="H15" s="277" t="s">
        <v>6950</v>
      </c>
      <c r="I15" s="278"/>
      <c r="J15" s="34">
        <v>0</v>
      </c>
      <c r="K15" s="277" t="s">
        <v>6951</v>
      </c>
      <c r="L15" s="278"/>
      <c r="M15" s="34">
        <v>1</v>
      </c>
    </row>
    <row r="16" spans="2:13" s="224" customFormat="1" ht="30" customHeight="1">
      <c r="B16" s="277" t="s">
        <v>6952</v>
      </c>
      <c r="C16" s="278"/>
      <c r="D16" s="239">
        <v>0</v>
      </c>
      <c r="E16" s="277" t="s">
        <v>6953</v>
      </c>
      <c r="F16" s="278"/>
      <c r="G16" s="239">
        <v>0.04</v>
      </c>
      <c r="H16" s="277" t="s">
        <v>6954</v>
      </c>
      <c r="I16" s="278"/>
      <c r="J16" s="239">
        <v>0.21</v>
      </c>
      <c r="K16" s="277" t="s">
        <v>6955</v>
      </c>
      <c r="L16" s="278"/>
      <c r="M16" s="34">
        <v>2</v>
      </c>
    </row>
    <row r="17" spans="2:13" s="24" customFormat="1">
      <c r="B17" s="25"/>
      <c r="C17" s="25"/>
      <c r="D17" s="25"/>
      <c r="E17" s="25"/>
      <c r="F17" s="25"/>
      <c r="G17" s="25"/>
      <c r="H17" s="25"/>
      <c r="I17" s="25"/>
      <c r="J17" s="25"/>
      <c r="K17" s="25"/>
      <c r="L17" s="25"/>
      <c r="M17" s="25"/>
    </row>
    <row r="18" spans="2:13">
      <c r="B18" s="273" t="s">
        <v>76</v>
      </c>
      <c r="C18" s="273"/>
      <c r="D18" s="273"/>
      <c r="E18" s="273"/>
      <c r="F18" s="273"/>
      <c r="G18" s="273"/>
      <c r="H18" s="273"/>
      <c r="I18" s="274"/>
      <c r="J18" s="274"/>
      <c r="K18" s="274"/>
      <c r="L18" s="274"/>
      <c r="M18" s="274"/>
    </row>
    <row r="19" spans="2:13" s="224" customFormat="1" ht="30" customHeight="1">
      <c r="B19" s="277" t="s">
        <v>2259</v>
      </c>
      <c r="C19" s="278"/>
      <c r="D19" s="34" t="s">
        <v>71</v>
      </c>
      <c r="E19" s="277" t="s">
        <v>6959</v>
      </c>
      <c r="F19" s="278"/>
      <c r="G19" s="34" t="s">
        <v>72</v>
      </c>
      <c r="H19" s="277" t="s">
        <v>6960</v>
      </c>
      <c r="I19" s="278"/>
      <c r="J19" s="34" t="s">
        <v>72</v>
      </c>
      <c r="K19" s="277" t="s">
        <v>6961</v>
      </c>
      <c r="L19" s="278"/>
      <c r="M19" s="34" t="s">
        <v>72</v>
      </c>
    </row>
    <row r="20" spans="2:13" s="224" customFormat="1" ht="30" customHeight="1">
      <c r="B20" s="277" t="s">
        <v>6964</v>
      </c>
      <c r="C20" s="278"/>
      <c r="D20" s="227" t="s">
        <v>71</v>
      </c>
      <c r="E20" s="277" t="s">
        <v>6965</v>
      </c>
      <c r="F20" s="278"/>
      <c r="G20" s="227" t="s">
        <v>71</v>
      </c>
      <c r="H20" s="277" t="s">
        <v>6966</v>
      </c>
      <c r="I20" s="278"/>
      <c r="J20" s="227" t="s">
        <v>71</v>
      </c>
      <c r="K20" s="277" t="s">
        <v>6967</v>
      </c>
      <c r="L20" s="278"/>
      <c r="M20" s="227"/>
    </row>
    <row r="21" spans="2:13" s="224" customFormat="1" ht="30" customHeight="1">
      <c r="B21" s="277" t="s">
        <v>6956</v>
      </c>
      <c r="C21" s="278"/>
      <c r="D21" s="239">
        <v>0.14000000000000001</v>
      </c>
      <c r="E21" s="277" t="s">
        <v>6957</v>
      </c>
      <c r="F21" s="278"/>
      <c r="G21" s="239">
        <v>0.32</v>
      </c>
      <c r="H21" s="277" t="s">
        <v>6958</v>
      </c>
      <c r="I21" s="278"/>
      <c r="J21" s="239">
        <v>0.8</v>
      </c>
      <c r="K21" s="277" t="s">
        <v>6988</v>
      </c>
      <c r="L21" s="278"/>
      <c r="M21" s="34"/>
    </row>
    <row r="22" spans="2:13" s="224" customFormat="1" ht="30" customHeight="1">
      <c r="B22" s="277" t="s">
        <v>6969</v>
      </c>
      <c r="C22" s="278"/>
      <c r="D22" s="34"/>
      <c r="E22" s="277" t="s">
        <v>6970</v>
      </c>
      <c r="F22" s="278"/>
      <c r="G22" s="34"/>
      <c r="H22" s="277" t="s">
        <v>6971</v>
      </c>
      <c r="I22" s="278"/>
      <c r="J22" s="34"/>
      <c r="K22" s="277" t="s">
        <v>6989</v>
      </c>
      <c r="L22" s="278"/>
      <c r="M22" s="34"/>
    </row>
  </sheetData>
  <mergeCells count="32">
    <mergeCell ref="B20:C20"/>
    <mergeCell ref="E20:F20"/>
    <mergeCell ref="H20:I20"/>
    <mergeCell ref="K20:L20"/>
    <mergeCell ref="B19:C19"/>
    <mergeCell ref="E19:F19"/>
    <mergeCell ref="H19:I19"/>
    <mergeCell ref="K19:L19"/>
    <mergeCell ref="B21:C21"/>
    <mergeCell ref="E21:F21"/>
    <mergeCell ref="H21:I21"/>
    <mergeCell ref="K21:L21"/>
    <mergeCell ref="B22:C22"/>
    <mergeCell ref="E22:F22"/>
    <mergeCell ref="H22:I22"/>
    <mergeCell ref="K22:L22"/>
    <mergeCell ref="B18:M18"/>
    <mergeCell ref="D1:F1"/>
    <mergeCell ref="B7:M7"/>
    <mergeCell ref="B14:M14"/>
    <mergeCell ref="D2:F2"/>
    <mergeCell ref="B11:M11"/>
    <mergeCell ref="B15:C15"/>
    <mergeCell ref="E15:F15"/>
    <mergeCell ref="H15:I15"/>
    <mergeCell ref="K15:L15"/>
    <mergeCell ref="B16:C16"/>
    <mergeCell ref="E16:F16"/>
    <mergeCell ref="H16:I16"/>
    <mergeCell ref="K16:L16"/>
    <mergeCell ref="B4:M4"/>
    <mergeCell ref="B6:M6"/>
  </mergeCells>
  <pageMargins left="0.7" right="0.7" top="0.5" bottom="0.5" header="0.3" footer="0.3"/>
  <pageSetup paperSize="5" scale="87" orientation="landscape"/>
  <headerFooter>
    <oddFooter>&amp;R&amp;P</oddFooter>
  </headerFooter>
  <extLst>
    <ext xmlns:x14="http://schemas.microsoft.com/office/spreadsheetml/2009/9/main" uri="{CCE6A557-97BC-4b89-ADB6-D9C93CAAB3DF}">
      <x14:dataValidations xmlns:xm="http://schemas.microsoft.com/office/excel/2006/main" xWindow="711" yWindow="658" count="1">
        <x14:dataValidation type="list" allowBlank="1" showInputMessage="1" showErrorMessage="1">
          <x14:formula1>
            <xm:f>'Drop-Down Content'!$F$52:$F$53</xm:f>
          </x14:formula1>
          <xm:sqref>D19:D20 G19:G20 J19:J20 M19:M20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0" tint="-0.249977111117893"/>
  </sheetPr>
  <dimension ref="B1:E32"/>
  <sheetViews>
    <sheetView zoomScale="90" zoomScaleNormal="90" zoomScalePageLayoutView="90" workbookViewId="0">
      <pane ySplit="6" topLeftCell="A7" activePane="bottomLeft" state="frozen"/>
      <selection pane="bottomLeft" activeCell="C31" sqref="C31"/>
    </sheetView>
  </sheetViews>
  <sheetFormatPr baseColWidth="10" defaultColWidth="8.83203125" defaultRowHeight="15" x14ac:dyDescent="0"/>
  <cols>
    <col min="1" max="1" width="9.1640625" style="3" customWidth="1"/>
    <col min="2" max="2" width="18.5" style="3" customWidth="1"/>
    <col min="3" max="3" width="53.83203125" style="3" customWidth="1"/>
    <col min="4" max="4" width="18.5" style="3" customWidth="1"/>
    <col min="5" max="5" width="53.83203125" style="3" customWidth="1"/>
    <col min="6" max="16384" width="8.83203125" style="3"/>
  </cols>
  <sheetData>
    <row r="1" spans="2:5" ht="15.75" customHeight="1">
      <c r="B1" s="2" t="s">
        <v>4</v>
      </c>
      <c r="C1" s="14" t="str">
        <f>SCEPCoverPage!C1</f>
        <v>Rochester City School District</v>
      </c>
      <c r="D1" s="286"/>
      <c r="E1" s="286"/>
    </row>
    <row r="2" spans="2:5">
      <c r="B2" s="2" t="s">
        <v>6982</v>
      </c>
      <c r="C2" s="27" t="str">
        <f>SCEPCoverPage!C2</f>
        <v>261600010009</v>
      </c>
      <c r="D2" s="275"/>
      <c r="E2" s="280"/>
    </row>
    <row r="3" spans="2:5" s="131" customFormat="1">
      <c r="B3" s="2"/>
      <c r="C3" s="134"/>
      <c r="D3" s="132"/>
      <c r="E3" s="133"/>
    </row>
    <row r="4" spans="2:5" s="131" customFormat="1" ht="18">
      <c r="B4" s="269" t="s">
        <v>2205</v>
      </c>
      <c r="C4" s="279"/>
      <c r="D4" s="279"/>
      <c r="E4" s="279"/>
    </row>
    <row r="5" spans="2:5" s="131" customFormat="1">
      <c r="B5" s="2"/>
      <c r="C5" s="134"/>
      <c r="D5" s="132"/>
      <c r="E5" s="133"/>
    </row>
    <row r="6" spans="2:5">
      <c r="B6" s="281" t="s">
        <v>127</v>
      </c>
      <c r="C6" s="282"/>
      <c r="D6" s="282"/>
      <c r="E6" s="282"/>
    </row>
    <row r="7" spans="2:5">
      <c r="B7" s="287" t="s">
        <v>85</v>
      </c>
      <c r="C7" s="287"/>
      <c r="D7" s="287"/>
      <c r="E7" s="287"/>
    </row>
    <row r="8" spans="2:5">
      <c r="B8" s="35"/>
      <c r="C8" s="28" t="s">
        <v>6992</v>
      </c>
      <c r="D8" s="35" t="s">
        <v>97</v>
      </c>
      <c r="E8" s="28" t="s">
        <v>93</v>
      </c>
    </row>
    <row r="9" spans="2:5">
      <c r="B9" s="35" t="s">
        <v>97</v>
      </c>
      <c r="C9" s="28" t="s">
        <v>89</v>
      </c>
      <c r="D9" s="35"/>
      <c r="E9" s="28" t="s">
        <v>94</v>
      </c>
    </row>
    <row r="10" spans="2:5">
      <c r="B10" s="35"/>
      <c r="C10" s="28" t="s">
        <v>90</v>
      </c>
      <c r="D10" s="35"/>
      <c r="E10" s="28" t="s">
        <v>95</v>
      </c>
    </row>
    <row r="11" spans="2:5">
      <c r="B11" s="35" t="s">
        <v>97</v>
      </c>
      <c r="C11" s="28" t="s">
        <v>91</v>
      </c>
      <c r="D11" s="35" t="s">
        <v>97</v>
      </c>
      <c r="E11" s="28" t="s">
        <v>96</v>
      </c>
    </row>
    <row r="12" spans="2:5">
      <c r="B12" s="35" t="s">
        <v>97</v>
      </c>
      <c r="C12" s="28" t="s">
        <v>92</v>
      </c>
      <c r="D12" s="36"/>
      <c r="E12" s="28"/>
    </row>
    <row r="13" spans="2:5" s="24" customFormat="1">
      <c r="B13" s="25"/>
      <c r="C13" s="25"/>
      <c r="D13" s="25"/>
      <c r="E13" s="25"/>
    </row>
    <row r="14" spans="2:5" ht="15.75" customHeight="1">
      <c r="B14" s="287" t="s">
        <v>86</v>
      </c>
      <c r="C14" s="287"/>
      <c r="D14" s="287"/>
      <c r="E14" s="287"/>
    </row>
    <row r="15" spans="2:5">
      <c r="B15" s="35"/>
      <c r="C15" s="28" t="s">
        <v>6992</v>
      </c>
      <c r="D15" s="35" t="s">
        <v>97</v>
      </c>
      <c r="E15" s="28" t="s">
        <v>93</v>
      </c>
    </row>
    <row r="16" spans="2:5">
      <c r="B16" s="35" t="s">
        <v>97</v>
      </c>
      <c r="C16" s="28" t="s">
        <v>89</v>
      </c>
      <c r="D16" s="35"/>
      <c r="E16" s="28" t="s">
        <v>94</v>
      </c>
    </row>
    <row r="17" spans="2:5">
      <c r="B17" s="35"/>
      <c r="C17" s="28" t="s">
        <v>90</v>
      </c>
      <c r="D17" s="35"/>
      <c r="E17" s="28" t="s">
        <v>95</v>
      </c>
    </row>
    <row r="18" spans="2:5">
      <c r="B18" s="35" t="s">
        <v>97</v>
      </c>
      <c r="C18" s="28" t="s">
        <v>91</v>
      </c>
      <c r="D18" s="35" t="s">
        <v>97</v>
      </c>
      <c r="E18" s="28" t="s">
        <v>96</v>
      </c>
    </row>
    <row r="19" spans="2:5">
      <c r="B19" s="35" t="s">
        <v>97</v>
      </c>
      <c r="C19" s="28" t="s">
        <v>92</v>
      </c>
      <c r="D19" s="29"/>
      <c r="E19" s="28"/>
    </row>
    <row r="20" spans="2:5" s="24" customFormat="1">
      <c r="B20" s="25"/>
      <c r="C20" s="25"/>
      <c r="D20" s="25"/>
      <c r="E20" s="25"/>
    </row>
    <row r="21" spans="2:5" ht="15.75" customHeight="1">
      <c r="B21" s="283" t="s">
        <v>87</v>
      </c>
      <c r="C21" s="284"/>
      <c r="D21" s="284"/>
      <c r="E21" s="285"/>
    </row>
    <row r="22" spans="2:5">
      <c r="B22" s="35"/>
      <c r="C22" s="28" t="s">
        <v>6992</v>
      </c>
      <c r="D22" s="35"/>
      <c r="E22" s="28" t="s">
        <v>93</v>
      </c>
    </row>
    <row r="23" spans="2:5">
      <c r="B23" s="35" t="s">
        <v>97</v>
      </c>
      <c r="C23" s="28" t="s">
        <v>89</v>
      </c>
      <c r="D23" s="35"/>
      <c r="E23" s="28" t="s">
        <v>94</v>
      </c>
    </row>
    <row r="24" spans="2:5">
      <c r="B24" s="35"/>
      <c r="C24" s="28" t="s">
        <v>90</v>
      </c>
      <c r="D24" s="35"/>
      <c r="E24" s="28" t="s">
        <v>95</v>
      </c>
    </row>
    <row r="25" spans="2:5">
      <c r="B25" s="35"/>
      <c r="C25" s="28" t="s">
        <v>91</v>
      </c>
      <c r="D25" s="35" t="s">
        <v>97</v>
      </c>
      <c r="E25" s="28" t="s">
        <v>96</v>
      </c>
    </row>
    <row r="26" spans="2:5">
      <c r="B26" s="35" t="s">
        <v>97</v>
      </c>
      <c r="C26" s="28" t="s">
        <v>92</v>
      </c>
      <c r="D26" s="29"/>
      <c r="E26" s="28"/>
    </row>
    <row r="27" spans="2:5" ht="15.75" customHeight="1">
      <c r="B27" s="283" t="s">
        <v>88</v>
      </c>
      <c r="C27" s="284"/>
      <c r="D27" s="284"/>
      <c r="E27" s="285"/>
    </row>
    <row r="28" spans="2:5">
      <c r="B28" s="35"/>
      <c r="C28" s="288" t="s">
        <v>96</v>
      </c>
      <c r="D28" s="289"/>
      <c r="E28" s="290"/>
    </row>
    <row r="29" spans="2:5">
      <c r="D29" s="271"/>
      <c r="E29" s="280"/>
    </row>
    <row r="30" spans="2:5">
      <c r="D30" s="271"/>
      <c r="E30" s="280"/>
    </row>
    <row r="31" spans="2:5">
      <c r="D31" s="271"/>
      <c r="E31" s="280"/>
    </row>
    <row r="32" spans="2:5">
      <c r="D32" s="271"/>
      <c r="E32" s="280"/>
    </row>
  </sheetData>
  <mergeCells count="13">
    <mergeCell ref="D30:E30"/>
    <mergeCell ref="D31:E31"/>
    <mergeCell ref="D32:E32"/>
    <mergeCell ref="B27:E27"/>
    <mergeCell ref="C28:E28"/>
    <mergeCell ref="D29:E29"/>
    <mergeCell ref="B21:E21"/>
    <mergeCell ref="D1:E1"/>
    <mergeCell ref="D2:E2"/>
    <mergeCell ref="B7:E7"/>
    <mergeCell ref="B14:E14"/>
    <mergeCell ref="B6:E6"/>
    <mergeCell ref="B4:E4"/>
  </mergeCells>
  <pageMargins left="0.7" right="0.7" top="0.5" bottom="0.5" header="0.3" footer="0.3"/>
  <pageSetup paperSize="5" orientation="landscape"/>
  <headerFooter>
    <oddFooter>&amp;R&amp;P</oddFooter>
  </headerFooter>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 prompt="Use the drop down box to indicate each subgroup that did not meet Adequately Yearly Progress.">
          <x14:formula1>
            <xm:f>'Drop-Down Content'!$F$27:$F$28</xm:f>
          </x14:formula1>
          <xm:sqref>B8:B12</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D8:D11</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B15:B19</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D15:D18</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D22:D25</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B22:B26</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B28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0" tint="-0.249977111117893"/>
  </sheetPr>
  <dimension ref="B1:H62"/>
  <sheetViews>
    <sheetView topLeftCell="B1" zoomScale="90" zoomScaleNormal="90" zoomScalePageLayoutView="90" workbookViewId="0">
      <pane ySplit="8" topLeftCell="A48" activePane="bottomLeft" state="frozen"/>
      <selection pane="bottomLeft" activeCell="B50" sqref="B50:H50"/>
    </sheetView>
  </sheetViews>
  <sheetFormatPr baseColWidth="10" defaultColWidth="8.83203125" defaultRowHeight="14" x14ac:dyDescent="0"/>
  <cols>
    <col min="1" max="1" width="9.33203125" style="8" customWidth="1"/>
    <col min="2" max="2" width="26.1640625" style="8" customWidth="1"/>
    <col min="3" max="3" width="32.5" style="8" customWidth="1"/>
    <col min="4" max="4" width="24.5" style="8" customWidth="1"/>
    <col min="5" max="5" width="17.1640625" style="8" customWidth="1"/>
    <col min="6" max="6" width="22" style="8" customWidth="1"/>
    <col min="7" max="7" width="17" style="8" customWidth="1"/>
    <col min="8" max="8" width="20.33203125" style="8" customWidth="1"/>
    <col min="9" max="16384" width="8.83203125" style="8"/>
  </cols>
  <sheetData>
    <row r="1" spans="2:8" s="10" customFormat="1" ht="15">
      <c r="B1" s="2" t="s">
        <v>4</v>
      </c>
      <c r="C1" s="286" t="str">
        <f>SCEPCoverPage!C1</f>
        <v>Rochester City School District</v>
      </c>
      <c r="D1" s="280"/>
      <c r="E1" s="280"/>
      <c r="F1" s="15"/>
      <c r="G1" s="16"/>
      <c r="H1" s="16"/>
    </row>
    <row r="2" spans="2:8" s="10" customFormat="1" ht="15">
      <c r="B2" s="2" t="s">
        <v>6982</v>
      </c>
      <c r="C2" s="275" t="str">
        <f>SCEPCoverPage!C2</f>
        <v>261600010009</v>
      </c>
      <c r="D2" s="280"/>
      <c r="E2" s="280"/>
      <c r="F2" s="15"/>
      <c r="G2" s="17"/>
      <c r="H2" s="16"/>
    </row>
    <row r="3" spans="2:8" s="58" customFormat="1" ht="15">
      <c r="B3" s="2"/>
      <c r="C3" s="60"/>
      <c r="D3" s="61"/>
      <c r="E3" s="61"/>
      <c r="F3" s="15"/>
      <c r="G3" s="17"/>
      <c r="H3" s="63"/>
    </row>
    <row r="4" spans="2:8" ht="18">
      <c r="B4" s="269" t="s">
        <v>6972</v>
      </c>
      <c r="C4" s="269"/>
      <c r="D4" s="269"/>
      <c r="E4" s="269"/>
      <c r="F4" s="269"/>
      <c r="G4" s="269"/>
      <c r="H4" s="269"/>
    </row>
    <row r="5" spans="2:8" ht="14.25" customHeight="1">
      <c r="B5" s="26"/>
      <c r="C5" s="26"/>
      <c r="D5" s="26"/>
      <c r="E5" s="26"/>
      <c r="F5" s="26"/>
      <c r="G5" s="26"/>
      <c r="H5" s="26"/>
    </row>
    <row r="6" spans="2:8" s="54" customFormat="1" ht="45" customHeight="1">
      <c r="B6" s="296" t="s">
        <v>6974</v>
      </c>
      <c r="C6" s="296"/>
      <c r="D6" s="296"/>
      <c r="E6" s="296"/>
      <c r="F6" s="296"/>
      <c r="G6" s="296"/>
      <c r="H6" s="296"/>
    </row>
    <row r="7" spans="2:8" ht="14.25" customHeight="1">
      <c r="B7" s="269"/>
      <c r="C7" s="270"/>
      <c r="D7" s="270"/>
      <c r="E7" s="270"/>
      <c r="F7" s="270"/>
      <c r="G7" s="270"/>
      <c r="H7" s="270"/>
    </row>
    <row r="8" spans="2:8" s="54" customFormat="1" ht="30" customHeight="1">
      <c r="B8" s="296" t="s">
        <v>6975</v>
      </c>
      <c r="C8" s="296"/>
      <c r="D8" s="296"/>
      <c r="E8" s="296"/>
      <c r="F8" s="296"/>
      <c r="G8" s="296"/>
      <c r="H8" s="296"/>
    </row>
    <row r="9" spans="2:8" s="62" customFormat="1"/>
    <row r="10" spans="2:8" s="167" customFormat="1" ht="30" customHeight="1">
      <c r="B10" s="298" t="s">
        <v>7006</v>
      </c>
      <c r="C10" s="298"/>
      <c r="D10" s="298"/>
      <c r="E10" s="299" t="s">
        <v>2230</v>
      </c>
      <c r="F10" s="300"/>
      <c r="G10" s="300"/>
      <c r="H10" s="300"/>
    </row>
    <row r="11" spans="2:8" s="167" customFormat="1" ht="30" customHeight="1">
      <c r="B11" s="298" t="s">
        <v>7007</v>
      </c>
      <c r="C11" s="298"/>
      <c r="D11" s="298"/>
      <c r="E11" s="299" t="s">
        <v>2235</v>
      </c>
      <c r="F11" s="300"/>
      <c r="G11" s="300"/>
      <c r="H11" s="300"/>
    </row>
    <row r="12" spans="2:8" s="167" customFormat="1" ht="45" customHeight="1">
      <c r="B12" s="298" t="s">
        <v>7008</v>
      </c>
      <c r="C12" s="298"/>
      <c r="D12" s="298"/>
      <c r="E12" s="299" t="s">
        <v>2245</v>
      </c>
      <c r="F12" s="300"/>
      <c r="G12" s="300"/>
      <c r="H12" s="300"/>
    </row>
    <row r="13" spans="2:8" s="167" customFormat="1" ht="30" customHeight="1">
      <c r="B13" s="298" t="s">
        <v>7009</v>
      </c>
      <c r="C13" s="298"/>
      <c r="D13" s="298"/>
      <c r="E13" s="299" t="s">
        <v>2250</v>
      </c>
      <c r="F13" s="300"/>
      <c r="G13" s="300"/>
      <c r="H13" s="300"/>
    </row>
    <row r="14" spans="2:8" s="167" customFormat="1" ht="45" customHeight="1">
      <c r="B14" s="298" t="s">
        <v>7010</v>
      </c>
      <c r="C14" s="298"/>
      <c r="D14" s="298"/>
      <c r="E14" s="299" t="s">
        <v>2239</v>
      </c>
      <c r="F14" s="300"/>
      <c r="G14" s="300"/>
      <c r="H14" s="300"/>
    </row>
    <row r="15" spans="2:8" s="167" customFormat="1" ht="30" customHeight="1">
      <c r="B15" s="298" t="s">
        <v>6973</v>
      </c>
      <c r="C15" s="298"/>
      <c r="D15" s="298"/>
      <c r="E15" s="299" t="s">
        <v>2201</v>
      </c>
      <c r="F15" s="300"/>
      <c r="G15" s="300"/>
      <c r="H15" s="300"/>
    </row>
    <row r="16" spans="2:8" s="167" customFormat="1"/>
    <row r="17" spans="2:8" s="62" customFormat="1" ht="15" customHeight="1">
      <c r="B17" s="292" t="s">
        <v>6993</v>
      </c>
      <c r="C17" s="292"/>
      <c r="D17" s="292"/>
      <c r="E17" s="292"/>
      <c r="F17" s="292"/>
      <c r="G17" s="292"/>
      <c r="H17" s="292"/>
    </row>
    <row r="18" spans="2:8" s="62" customFormat="1" ht="120" customHeight="1">
      <c r="B18" s="293" t="s">
        <v>7020</v>
      </c>
      <c r="C18" s="294"/>
      <c r="D18" s="294"/>
      <c r="E18" s="294"/>
      <c r="F18" s="294"/>
      <c r="G18" s="294"/>
      <c r="H18" s="295"/>
    </row>
    <row r="19" spans="2:8" s="128" customFormat="1">
      <c r="B19" s="129"/>
      <c r="C19" s="130"/>
      <c r="D19" s="130"/>
      <c r="E19" s="130"/>
      <c r="F19" s="130"/>
      <c r="G19" s="130"/>
      <c r="H19" s="130"/>
    </row>
    <row r="20" spans="2:8" s="167" customFormat="1" ht="15" customHeight="1">
      <c r="B20" s="292" t="s">
        <v>7021</v>
      </c>
      <c r="C20" s="292"/>
      <c r="D20" s="292"/>
      <c r="E20" s="292"/>
      <c r="F20" s="292"/>
      <c r="G20" s="292"/>
      <c r="H20" s="292"/>
    </row>
    <row r="21" spans="2:8" s="167" customFormat="1" ht="120" customHeight="1">
      <c r="B21" s="293" t="s">
        <v>7022</v>
      </c>
      <c r="C21" s="294"/>
      <c r="D21" s="294"/>
      <c r="E21" s="294"/>
      <c r="F21" s="294"/>
      <c r="G21" s="294"/>
      <c r="H21" s="295"/>
    </row>
    <row r="22" spans="2:8" s="128" customFormat="1">
      <c r="B22" s="129"/>
      <c r="C22" s="130"/>
      <c r="D22" s="130"/>
      <c r="E22" s="130"/>
      <c r="F22" s="130"/>
      <c r="G22" s="130"/>
      <c r="H22" s="130"/>
    </row>
    <row r="23" spans="2:8" s="54" customFormat="1">
      <c r="B23" s="292" t="s">
        <v>2227</v>
      </c>
      <c r="C23" s="292"/>
      <c r="D23" s="292"/>
      <c r="E23" s="292"/>
      <c r="F23" s="292"/>
      <c r="G23" s="292"/>
      <c r="H23" s="292"/>
    </row>
    <row r="24" spans="2:8" ht="14.25" customHeight="1">
      <c r="B24" s="26"/>
      <c r="C24" s="26"/>
      <c r="D24" s="26"/>
      <c r="E24" s="26"/>
      <c r="F24" s="26"/>
      <c r="G24" s="26"/>
      <c r="H24" s="26"/>
    </row>
    <row r="25" spans="2:8" s="128" customFormat="1" ht="15" customHeight="1">
      <c r="B25" s="291" t="s">
        <v>7005</v>
      </c>
      <c r="C25" s="292"/>
      <c r="D25" s="292"/>
      <c r="E25" s="292"/>
      <c r="F25" s="292"/>
      <c r="G25" s="292"/>
      <c r="H25" s="292"/>
    </row>
    <row r="26" spans="2:8" s="62" customFormat="1" ht="120" customHeight="1">
      <c r="B26" s="293" t="s">
        <v>7023</v>
      </c>
      <c r="C26" s="294"/>
      <c r="D26" s="294"/>
      <c r="E26" s="294"/>
      <c r="F26" s="294"/>
      <c r="G26" s="294"/>
      <c r="H26" s="295"/>
    </row>
    <row r="27" spans="2:8" s="62" customFormat="1">
      <c r="B27" s="292"/>
      <c r="C27" s="292"/>
      <c r="D27" s="292"/>
      <c r="E27" s="292"/>
      <c r="F27" s="292"/>
      <c r="G27" s="292"/>
      <c r="H27" s="292"/>
    </row>
    <row r="28" spans="2:8" s="167" customFormat="1" ht="15" customHeight="1">
      <c r="B28" s="292" t="s">
        <v>6994</v>
      </c>
      <c r="C28" s="292"/>
      <c r="D28" s="292"/>
      <c r="E28" s="292"/>
      <c r="F28" s="292"/>
      <c r="G28" s="292"/>
      <c r="H28" s="292"/>
    </row>
    <row r="29" spans="2:8" s="62" customFormat="1" ht="120" customHeight="1">
      <c r="B29" s="293" t="s">
        <v>7024</v>
      </c>
      <c r="C29" s="294"/>
      <c r="D29" s="294"/>
      <c r="E29" s="294"/>
      <c r="F29" s="294"/>
      <c r="G29" s="294"/>
      <c r="H29" s="295"/>
    </row>
    <row r="30" spans="2:8" s="128" customFormat="1">
      <c r="B30" s="129"/>
      <c r="C30" s="130"/>
      <c r="D30" s="130"/>
      <c r="E30" s="130"/>
      <c r="F30" s="130"/>
      <c r="G30" s="130"/>
      <c r="H30" s="130"/>
    </row>
    <row r="31" spans="2:8" s="59" customFormat="1" ht="14.25" customHeight="1">
      <c r="B31" s="297" t="s">
        <v>6995</v>
      </c>
      <c r="C31" s="297"/>
      <c r="D31" s="297"/>
      <c r="E31" s="297"/>
      <c r="F31" s="297"/>
      <c r="G31" s="297"/>
      <c r="H31" s="297"/>
    </row>
    <row r="32" spans="2:8" s="62" customFormat="1" ht="120" customHeight="1">
      <c r="B32" s="293" t="s">
        <v>7025</v>
      </c>
      <c r="C32" s="294"/>
      <c r="D32" s="294"/>
      <c r="E32" s="294"/>
      <c r="F32" s="294"/>
      <c r="G32" s="294"/>
      <c r="H32" s="295"/>
    </row>
    <row r="33" spans="2:8" s="128" customFormat="1">
      <c r="B33" s="129"/>
      <c r="C33" s="130"/>
      <c r="D33" s="130"/>
      <c r="E33" s="130"/>
      <c r="F33" s="130"/>
      <c r="G33" s="130"/>
      <c r="H33" s="130"/>
    </row>
    <row r="34" spans="2:8" s="128" customFormat="1" ht="15" customHeight="1">
      <c r="B34" s="291" t="s">
        <v>7004</v>
      </c>
      <c r="C34" s="292"/>
      <c r="D34" s="292"/>
      <c r="E34" s="292"/>
      <c r="F34" s="292"/>
      <c r="G34" s="292"/>
      <c r="H34" s="292"/>
    </row>
    <row r="35" spans="2:8" s="62" customFormat="1" ht="119.25" customHeight="1">
      <c r="B35" s="293" t="s">
        <v>7026</v>
      </c>
      <c r="C35" s="294"/>
      <c r="D35" s="294"/>
      <c r="E35" s="294"/>
      <c r="F35" s="294"/>
      <c r="G35" s="294"/>
      <c r="H35" s="295"/>
    </row>
    <row r="36" spans="2:8" s="128" customFormat="1">
      <c r="B36" s="129"/>
      <c r="C36" s="130"/>
      <c r="D36" s="130"/>
      <c r="E36" s="130"/>
      <c r="F36" s="130"/>
      <c r="G36" s="130"/>
      <c r="H36" s="130"/>
    </row>
    <row r="37" spans="2:8" s="62" customFormat="1" ht="15" customHeight="1">
      <c r="B37" s="292" t="s">
        <v>7003</v>
      </c>
      <c r="C37" s="292"/>
      <c r="D37" s="292"/>
      <c r="E37" s="292"/>
      <c r="F37" s="292"/>
      <c r="G37" s="292"/>
      <c r="H37" s="292"/>
    </row>
    <row r="38" spans="2:8" s="62" customFormat="1" ht="120" customHeight="1">
      <c r="B38" s="293" t="s">
        <v>7027</v>
      </c>
      <c r="C38" s="294"/>
      <c r="D38" s="294"/>
      <c r="E38" s="294"/>
      <c r="F38" s="294"/>
      <c r="G38" s="294"/>
      <c r="H38" s="295"/>
    </row>
    <row r="39" spans="2:8" s="128" customFormat="1">
      <c r="B39" s="129"/>
      <c r="C39" s="130"/>
      <c r="D39" s="130"/>
      <c r="E39" s="130"/>
      <c r="F39" s="130"/>
      <c r="G39" s="130"/>
      <c r="H39" s="130"/>
    </row>
    <row r="40" spans="2:8" s="59" customFormat="1" ht="14.25" customHeight="1">
      <c r="B40" s="297" t="s">
        <v>6996</v>
      </c>
      <c r="C40" s="297"/>
      <c r="D40" s="297"/>
      <c r="E40" s="297"/>
      <c r="F40" s="297"/>
      <c r="G40" s="297"/>
      <c r="H40" s="297"/>
    </row>
    <row r="41" spans="2:8" s="62" customFormat="1" ht="120" customHeight="1">
      <c r="B41" s="293" t="s">
        <v>7028</v>
      </c>
      <c r="C41" s="294"/>
      <c r="D41" s="294"/>
      <c r="E41" s="294"/>
      <c r="F41" s="294"/>
      <c r="G41" s="294"/>
      <c r="H41" s="295"/>
    </row>
    <row r="42" spans="2:8" s="128" customFormat="1">
      <c r="B42" s="129"/>
      <c r="C42" s="130"/>
      <c r="D42" s="130"/>
      <c r="E42" s="130"/>
      <c r="F42" s="130"/>
      <c r="G42" s="130"/>
      <c r="H42" s="130"/>
    </row>
    <row r="43" spans="2:8" s="128" customFormat="1" ht="15" customHeight="1">
      <c r="B43" s="291" t="s">
        <v>7002</v>
      </c>
      <c r="C43" s="292"/>
      <c r="D43" s="292"/>
      <c r="E43" s="292"/>
      <c r="F43" s="292"/>
      <c r="G43" s="292"/>
      <c r="H43" s="292"/>
    </row>
    <row r="44" spans="2:8" s="62" customFormat="1" ht="120" customHeight="1">
      <c r="B44" s="293"/>
      <c r="C44" s="294"/>
      <c r="D44" s="294"/>
      <c r="E44" s="294"/>
      <c r="F44" s="294"/>
      <c r="G44" s="294"/>
      <c r="H44" s="295"/>
    </row>
    <row r="45" spans="2:8" s="128" customFormat="1">
      <c r="B45" s="129"/>
      <c r="C45" s="130"/>
      <c r="D45" s="130"/>
      <c r="E45" s="130"/>
      <c r="F45" s="130"/>
      <c r="G45" s="130"/>
      <c r="H45" s="130"/>
    </row>
    <row r="46" spans="2:8" s="128" customFormat="1" ht="15" customHeight="1">
      <c r="B46" s="291" t="s">
        <v>6997</v>
      </c>
      <c r="C46" s="292"/>
      <c r="D46" s="292"/>
      <c r="E46" s="292"/>
      <c r="F46" s="292"/>
      <c r="G46" s="292"/>
      <c r="H46" s="292"/>
    </row>
    <row r="47" spans="2:8" s="62" customFormat="1" ht="120" customHeight="1">
      <c r="B47" s="293" t="s">
        <v>7029</v>
      </c>
      <c r="C47" s="294"/>
      <c r="D47" s="294"/>
      <c r="E47" s="294"/>
      <c r="F47" s="294"/>
      <c r="G47" s="294"/>
      <c r="H47" s="295"/>
    </row>
    <row r="48" spans="2:8" s="128" customFormat="1">
      <c r="B48" s="129"/>
      <c r="C48" s="130"/>
      <c r="D48" s="130"/>
      <c r="E48" s="130"/>
      <c r="F48" s="130"/>
      <c r="G48" s="130"/>
      <c r="H48" s="130"/>
    </row>
    <row r="49" spans="2:8" s="62" customFormat="1" ht="15" customHeight="1">
      <c r="B49" s="292" t="s">
        <v>6998</v>
      </c>
      <c r="C49" s="292"/>
      <c r="D49" s="292"/>
      <c r="E49" s="292"/>
      <c r="F49" s="292"/>
      <c r="G49" s="292"/>
      <c r="H49" s="292"/>
    </row>
    <row r="50" spans="2:8" s="62" customFormat="1" ht="120" customHeight="1">
      <c r="B50" s="293" t="s">
        <v>7119</v>
      </c>
      <c r="C50" s="294"/>
      <c r="D50" s="294"/>
      <c r="E50" s="294"/>
      <c r="F50" s="294"/>
      <c r="G50" s="294"/>
      <c r="H50" s="295"/>
    </row>
    <row r="51" spans="2:8" s="128" customFormat="1">
      <c r="B51" s="129"/>
      <c r="C51" s="130"/>
      <c r="D51" s="130"/>
      <c r="E51" s="130"/>
      <c r="F51" s="130"/>
      <c r="G51" s="130"/>
      <c r="H51" s="130"/>
    </row>
    <row r="52" spans="2:8" s="59" customFormat="1" ht="14.25" customHeight="1">
      <c r="B52" s="297" t="s">
        <v>6999</v>
      </c>
      <c r="C52" s="297"/>
      <c r="D52" s="297"/>
      <c r="E52" s="297"/>
      <c r="F52" s="297"/>
      <c r="G52" s="297"/>
      <c r="H52" s="297"/>
    </row>
    <row r="53" spans="2:8" s="62" customFormat="1" ht="120" customHeight="1">
      <c r="B53" s="293" t="s">
        <v>7030</v>
      </c>
      <c r="C53" s="294"/>
      <c r="D53" s="294"/>
      <c r="E53" s="294"/>
      <c r="F53" s="294"/>
      <c r="G53" s="294"/>
      <c r="H53" s="295"/>
    </row>
    <row r="54" spans="2:8" s="128" customFormat="1">
      <c r="B54" s="129"/>
      <c r="C54" s="130"/>
      <c r="D54" s="130"/>
      <c r="E54" s="130"/>
      <c r="F54" s="130"/>
      <c r="G54" s="130"/>
      <c r="H54" s="130"/>
    </row>
    <row r="55" spans="2:8">
      <c r="B55" s="297" t="s">
        <v>6999</v>
      </c>
      <c r="C55" s="297"/>
      <c r="D55" s="297"/>
      <c r="E55" s="297"/>
      <c r="F55" s="297"/>
      <c r="G55" s="297"/>
      <c r="H55" s="297"/>
    </row>
    <row r="56" spans="2:8" ht="168" customHeight="1">
      <c r="B56" s="301" t="s">
        <v>7030</v>
      </c>
      <c r="C56" s="302"/>
      <c r="D56" s="302"/>
      <c r="E56" s="302"/>
      <c r="F56" s="302"/>
      <c r="G56" s="302"/>
      <c r="H56" s="303"/>
    </row>
    <row r="58" spans="2:8">
      <c r="B58" s="297" t="s">
        <v>7000</v>
      </c>
      <c r="C58" s="297"/>
      <c r="D58" s="297"/>
      <c r="E58" s="297"/>
      <c r="F58" s="297"/>
      <c r="G58" s="297"/>
      <c r="H58" s="297"/>
    </row>
    <row r="59" spans="2:8" ht="119.25" customHeight="1">
      <c r="B59" s="301" t="s">
        <v>7030</v>
      </c>
      <c r="C59" s="302"/>
      <c r="D59" s="302"/>
      <c r="E59" s="302"/>
      <c r="F59" s="302"/>
      <c r="G59" s="302"/>
      <c r="H59" s="303"/>
    </row>
    <row r="61" spans="2:8">
      <c r="B61" s="297" t="s">
        <v>7001</v>
      </c>
      <c r="C61" s="297"/>
      <c r="D61" s="297"/>
      <c r="E61" s="297"/>
      <c r="F61" s="297"/>
      <c r="G61" s="297"/>
      <c r="H61" s="297"/>
    </row>
    <row r="62" spans="2:8" ht="160.5" customHeight="1">
      <c r="B62" s="301" t="s">
        <v>7031</v>
      </c>
      <c r="C62" s="302"/>
      <c r="D62" s="302"/>
      <c r="E62" s="302"/>
      <c r="F62" s="302"/>
      <c r="G62" s="302"/>
      <c r="H62" s="303"/>
    </row>
  </sheetData>
  <mergeCells count="50">
    <mergeCell ref="B62:H62"/>
    <mergeCell ref="B55:H55"/>
    <mergeCell ref="B56:H56"/>
    <mergeCell ref="B58:H58"/>
    <mergeCell ref="B59:H59"/>
    <mergeCell ref="B61:H61"/>
    <mergeCell ref="B15:D15"/>
    <mergeCell ref="E15:H15"/>
    <mergeCell ref="B10:D10"/>
    <mergeCell ref="B11:D11"/>
    <mergeCell ref="E10:H10"/>
    <mergeCell ref="E11:H11"/>
    <mergeCell ref="B14:D14"/>
    <mergeCell ref="E14:H14"/>
    <mergeCell ref="B12:D12"/>
    <mergeCell ref="E12:H12"/>
    <mergeCell ref="B13:D13"/>
    <mergeCell ref="E13:H13"/>
    <mergeCell ref="B50:H50"/>
    <mergeCell ref="B52:H52"/>
    <mergeCell ref="B53:H53"/>
    <mergeCell ref="B25:H25"/>
    <mergeCell ref="B49:H49"/>
    <mergeCell ref="B31:H31"/>
    <mergeCell ref="B32:H32"/>
    <mergeCell ref="B34:H34"/>
    <mergeCell ref="B37:H37"/>
    <mergeCell ref="B38:H38"/>
    <mergeCell ref="B35:H35"/>
    <mergeCell ref="B44:H44"/>
    <mergeCell ref="B47:H47"/>
    <mergeCell ref="B40:H40"/>
    <mergeCell ref="B41:H41"/>
    <mergeCell ref="B28:H28"/>
    <mergeCell ref="B43:H43"/>
    <mergeCell ref="B46:H46"/>
    <mergeCell ref="B27:H27"/>
    <mergeCell ref="B29:H29"/>
    <mergeCell ref="C1:E1"/>
    <mergeCell ref="C2:E2"/>
    <mergeCell ref="B4:H4"/>
    <mergeCell ref="B23:H23"/>
    <mergeCell ref="B6:H6"/>
    <mergeCell ref="B7:H7"/>
    <mergeCell ref="B8:H8"/>
    <mergeCell ref="B18:H18"/>
    <mergeCell ref="B17:H17"/>
    <mergeCell ref="B20:H20"/>
    <mergeCell ref="B26:H26"/>
    <mergeCell ref="B21:H21"/>
  </mergeCells>
  <pageMargins left="0.7" right="0.7" top="0.5" bottom="0.5" header="0.3" footer="0.3"/>
  <pageSetup paperSize="5" fitToHeight="5" orientation="landscape"/>
  <headerFooter>
    <oddFooter>&amp;R&amp;P</oddFooter>
  </headerFooter>
  <rowBreaks count="4" manualBreakCount="4">
    <brk id="16" min="1" max="7" man="1"/>
    <brk id="27" min="1" max="7" man="1"/>
    <brk id="36" min="1" max="7" man="1"/>
    <brk id="45" min="1" max="7"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 Content'!$G$2:$G$5</xm:f>
          </x14:formula1>
          <xm:sqref>E10:H10</xm:sqref>
        </x14:dataValidation>
        <x14:dataValidation type="list" allowBlank="1" showInputMessage="1" showErrorMessage="1">
          <x14:formula1>
            <xm:f>'Drop-Down Content'!$G$7:$G$10</xm:f>
          </x14:formula1>
          <xm:sqref>E11:H11</xm:sqref>
        </x14:dataValidation>
        <x14:dataValidation type="list" allowBlank="1" showInputMessage="1" showErrorMessage="1">
          <x14:formula1>
            <xm:f>'Drop-Down Content'!$G$12:$G$15</xm:f>
          </x14:formula1>
          <xm:sqref>E14:H14</xm:sqref>
        </x14:dataValidation>
        <x14:dataValidation type="list" allowBlank="1" showInputMessage="1" showErrorMessage="1">
          <x14:formula1>
            <xm:f>'Drop-Down Content'!$G$17:$G$20</xm:f>
          </x14:formula1>
          <xm:sqref>E12:H12</xm:sqref>
        </x14:dataValidation>
        <x14:dataValidation type="list" allowBlank="1" showInputMessage="1" showErrorMessage="1">
          <x14:formula1>
            <xm:f>'Drop-Down Content'!$G$22:$G$25</xm:f>
          </x14:formula1>
          <xm:sqref>E13:H13</xm:sqref>
        </x14:dataValidation>
        <x14:dataValidation type="list" allowBlank="1" showInputMessage="1" showErrorMessage="1">
          <x14:formula1>
            <xm:f>'Drop-Down Content'!$G$27:$G$32</xm:f>
          </x14:formula1>
          <xm:sqref>E15:H15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0" tint="-0.249977111117893"/>
  </sheetPr>
  <dimension ref="A1:N18"/>
  <sheetViews>
    <sheetView zoomScale="90" zoomScaleNormal="90" zoomScalePageLayoutView="90" workbookViewId="0">
      <pane ySplit="3" topLeftCell="A4" activePane="bottomLeft" state="frozen"/>
      <selection pane="bottomLeft"/>
    </sheetView>
  </sheetViews>
  <sheetFormatPr baseColWidth="10" defaultColWidth="8.83203125" defaultRowHeight="15" x14ac:dyDescent="0"/>
  <cols>
    <col min="1" max="1" width="5.6640625" style="141" customWidth="1"/>
    <col min="2" max="2" width="13.1640625" style="141" bestFit="1" customWidth="1"/>
    <col min="3" max="12" width="15.6640625" style="141" customWidth="1"/>
    <col min="13" max="13" width="9.5" style="141" bestFit="1" customWidth="1"/>
    <col min="14" max="16384" width="8.83203125" style="141"/>
  </cols>
  <sheetData>
    <row r="1" spans="1:14" ht="15.75" customHeight="1">
      <c r="B1" s="2" t="s">
        <v>4</v>
      </c>
      <c r="C1" s="310" t="str">
        <f>SCEPCoverPage!C1</f>
        <v>Rochester City School District</v>
      </c>
      <c r="D1" s="311"/>
      <c r="E1" s="311"/>
      <c r="F1" s="311"/>
      <c r="G1" s="144"/>
    </row>
    <row r="2" spans="1:14">
      <c r="B2" s="2" t="s">
        <v>5</v>
      </c>
      <c r="C2" s="312" t="str">
        <f>SCEPCoverPage!C2</f>
        <v>261600010009</v>
      </c>
      <c r="D2" s="280"/>
      <c r="E2" s="280"/>
      <c r="F2" s="280"/>
      <c r="G2" s="140"/>
    </row>
    <row r="3" spans="1:14" ht="18">
      <c r="B3" s="269" t="s">
        <v>2225</v>
      </c>
      <c r="C3" s="269"/>
      <c r="D3" s="269"/>
      <c r="E3" s="269"/>
      <c r="F3" s="269"/>
      <c r="G3" s="269"/>
      <c r="H3" s="269"/>
      <c r="I3" s="269"/>
      <c r="J3" s="280"/>
      <c r="K3" s="280"/>
      <c r="L3" s="280"/>
    </row>
    <row r="4" spans="1:14" ht="18">
      <c r="B4" s="142"/>
      <c r="C4" s="142"/>
      <c r="D4" s="142"/>
      <c r="E4" s="142"/>
      <c r="F4" s="142"/>
      <c r="G4" s="142"/>
      <c r="H4" s="142"/>
      <c r="I4" s="142"/>
      <c r="J4" s="142"/>
    </row>
    <row r="5" spans="1:14">
      <c r="B5" s="307" t="s">
        <v>109</v>
      </c>
      <c r="C5" s="308"/>
      <c r="D5" s="308"/>
      <c r="E5" s="308"/>
      <c r="F5" s="308"/>
      <c r="G5" s="308"/>
      <c r="H5" s="308"/>
      <c r="I5" s="309"/>
      <c r="J5" s="280"/>
      <c r="K5" s="280"/>
      <c r="L5" s="280"/>
    </row>
    <row r="6" spans="1:14" s="143" customFormat="1" ht="30" customHeight="1">
      <c r="B6" s="313" t="s">
        <v>2208</v>
      </c>
      <c r="C6" s="314"/>
      <c r="D6" s="314"/>
      <c r="E6" s="314"/>
      <c r="F6" s="148" t="e">
        <f>SUM('SchoolInfoSheet(1)'!#REF!)</f>
        <v>#REF!</v>
      </c>
      <c r="G6" s="21"/>
      <c r="I6" s="315" t="s">
        <v>2212</v>
      </c>
      <c r="J6" s="306"/>
      <c r="L6" s="304" t="s">
        <v>2213</v>
      </c>
    </row>
    <row r="7" spans="1:14" s="143" customFormat="1" ht="30" customHeight="1">
      <c r="B7" s="313" t="s">
        <v>108</v>
      </c>
      <c r="C7" s="314"/>
      <c r="D7" s="314"/>
      <c r="E7" s="314"/>
      <c r="F7" s="149" t="e">
        <f>(SUM('SchoolInfoSheet(1)'!#REF!))*F6</f>
        <v>#REF!</v>
      </c>
      <c r="G7" s="155"/>
      <c r="I7" s="305"/>
      <c r="J7" s="280"/>
      <c r="L7" s="305"/>
    </row>
    <row r="8" spans="1:14" s="143" customFormat="1" ht="14">
      <c r="A8" s="21"/>
      <c r="B8" s="159"/>
      <c r="C8" s="160"/>
      <c r="D8" s="160"/>
      <c r="E8" s="160"/>
      <c r="F8" s="162"/>
      <c r="G8" s="161"/>
      <c r="H8" s="161"/>
      <c r="I8" s="161"/>
      <c r="J8" s="161"/>
    </row>
    <row r="9" spans="1:14" s="145" customFormat="1" ht="225" customHeight="1">
      <c r="B9" s="163" t="s">
        <v>6840</v>
      </c>
      <c r="C9" s="163" t="s">
        <v>6839</v>
      </c>
      <c r="D9" s="163" t="s">
        <v>2206</v>
      </c>
      <c r="E9" s="163" t="s">
        <v>2210</v>
      </c>
      <c r="F9" s="163" t="s">
        <v>6826</v>
      </c>
      <c r="G9" s="163" t="s">
        <v>2209</v>
      </c>
      <c r="H9" s="163" t="s">
        <v>6938</v>
      </c>
      <c r="I9" s="163" t="s">
        <v>2240</v>
      </c>
      <c r="J9" s="163" t="s">
        <v>2226</v>
      </c>
      <c r="K9" s="163" t="s">
        <v>6841</v>
      </c>
      <c r="L9" s="163" t="s">
        <v>6842</v>
      </c>
    </row>
    <row r="10" spans="1:14" s="143" customFormat="1" ht="14">
      <c r="B10" s="153" t="s">
        <v>6829</v>
      </c>
      <c r="C10" s="196">
        <f>10/100</f>
        <v>0.1</v>
      </c>
      <c r="D10" s="152" t="e">
        <f>F7*0.1</f>
        <v>#REF!</v>
      </c>
      <c r="E10" s="151"/>
      <c r="F10" s="158"/>
      <c r="G10" s="158"/>
      <c r="H10" s="146" t="str">
        <f>IF((E10="Not Rated")+(E10="Yes"),"No","Yes")</f>
        <v>Yes</v>
      </c>
      <c r="I10" s="150" t="e">
        <f>IF((H10="Yes")*(F10&gt;=0),D10*0.5,0)</f>
        <v>#REF!</v>
      </c>
      <c r="J10" s="150" t="e">
        <f t="shared" ref="J10:J15" si="0">IF(H10="yes",D10-I10,0)</f>
        <v>#REF!</v>
      </c>
      <c r="K10" s="150">
        <f>IF((E10="Not Rated"),D10,0)</f>
        <v>0</v>
      </c>
      <c r="L10" s="150">
        <f>IF((E10="Yes"),D10,0)</f>
        <v>0</v>
      </c>
      <c r="N10" s="135"/>
    </row>
    <row r="11" spans="1:14" s="143" customFormat="1" ht="14">
      <c r="B11" s="153" t="s">
        <v>6834</v>
      </c>
      <c r="C11" s="196">
        <f t="shared" ref="C11" si="1">10/100</f>
        <v>0.1</v>
      </c>
      <c r="D11" s="152" t="e">
        <f>F7*0.1</f>
        <v>#REF!</v>
      </c>
      <c r="E11" s="151"/>
      <c r="F11" s="151"/>
      <c r="G11" s="151"/>
      <c r="H11" s="146" t="str">
        <f>IF((E11="Yes")*(G11&gt;=F11*0.5)+(E11="Not Rated")*(G11&gt;=F11*0.5),"No","Yes")</f>
        <v>Yes</v>
      </c>
      <c r="I11" s="150" t="e">
        <f>IF((H11="Yes")*(F11&gt;=0),D11*0.5,0)</f>
        <v>#REF!</v>
      </c>
      <c r="J11" s="150" t="e">
        <f t="shared" si="0"/>
        <v>#REF!</v>
      </c>
      <c r="K11" s="150">
        <f>IF((E11="Not Rated")*(F11=0)*(G11=0),D11,0)</f>
        <v>0</v>
      </c>
      <c r="L11" s="150">
        <f>IF(((E11="Yes")*(G11&gt;=F11*0.5))+((E11="Not Rated")*(F11&gt;0)*(G11&gt;=F11*0.5)),D11,0)</f>
        <v>0</v>
      </c>
      <c r="N11" s="135"/>
    </row>
    <row r="12" spans="1:14" s="143" customFormat="1" ht="14">
      <c r="B12" s="153" t="s">
        <v>6830</v>
      </c>
      <c r="C12" s="196">
        <f>25/100</f>
        <v>0.25</v>
      </c>
      <c r="D12" s="150" t="e">
        <f>F7*0.25</f>
        <v>#REF!</v>
      </c>
      <c r="E12" s="151"/>
      <c r="F12" s="151"/>
      <c r="G12" s="151"/>
      <c r="H12" s="146" t="str">
        <f>IF((E12="Yes")*(G12&gt;=F12*0.5)+(E12="Not Rated")*(G12&gt;=F12*0.5),"No","Yes")</f>
        <v>Yes</v>
      </c>
      <c r="I12" s="150" t="e">
        <f>IF((H12="Yes")*(F12&gt;=0),D12*0.5,0)</f>
        <v>#REF!</v>
      </c>
      <c r="J12" s="150" t="e">
        <f t="shared" si="0"/>
        <v>#REF!</v>
      </c>
      <c r="K12" s="150">
        <f>IF((E12="Not Rated")*(F12=0)*(G12=0),D12,0)</f>
        <v>0</v>
      </c>
      <c r="L12" s="150">
        <f>IF(((E12="Yes")*(G12&gt;=F12*0.5))+((E12="Not Rated")*(F12&gt;0)*(G12&gt;=F12*0.5)),D12,0)</f>
        <v>0</v>
      </c>
      <c r="N12" s="135"/>
    </row>
    <row r="13" spans="1:14" s="143" customFormat="1" ht="14">
      <c r="B13" s="153" t="s">
        <v>6831</v>
      </c>
      <c r="C13" s="196">
        <f>25/100</f>
        <v>0.25</v>
      </c>
      <c r="D13" s="150" t="e">
        <f>F7*0.25</f>
        <v>#REF!</v>
      </c>
      <c r="E13" s="151"/>
      <c r="F13" s="151"/>
      <c r="G13" s="151"/>
      <c r="H13" s="146" t="str">
        <f>IF((E13="Yes")*(G13&gt;=F13*0.5)+(E13="Not Rated")*(G13&gt;=F13*0.5),"No","Yes")</f>
        <v>Yes</v>
      </c>
      <c r="I13" s="150" t="e">
        <f>IF((H13="Yes")*(F13&gt;=0),D13*0.5,0)</f>
        <v>#REF!</v>
      </c>
      <c r="J13" s="150" t="e">
        <f t="shared" si="0"/>
        <v>#REF!</v>
      </c>
      <c r="K13" s="150">
        <f>IF((E13="Not Rated")*(F13=0)*(G13=0),D13,0)</f>
        <v>0</v>
      </c>
      <c r="L13" s="150">
        <f>IF(((E13="Yes")*(G13&gt;=F13*0.5))+((E13="Not Rated")*(F13&gt;0)*(G13&gt;=F13*0.5)),D13,0)</f>
        <v>0</v>
      </c>
      <c r="N13" s="135"/>
    </row>
    <row r="14" spans="1:14" s="143" customFormat="1" ht="14">
      <c r="B14" s="153" t="s">
        <v>6832</v>
      </c>
      <c r="C14" s="196">
        <f>15/100</f>
        <v>0.15</v>
      </c>
      <c r="D14" s="150" t="e">
        <f>F7*0.15</f>
        <v>#REF!</v>
      </c>
      <c r="E14" s="151"/>
      <c r="F14" s="151"/>
      <c r="G14" s="151"/>
      <c r="H14" s="146" t="str">
        <f>IF((E14="Yes")*(G14&gt;=F14*0.5)+(E14="Not Rated")*(G14&gt;=F14*0.5),"No","Yes")</f>
        <v>Yes</v>
      </c>
      <c r="I14" s="150" t="e">
        <f>IF((H14="Yes")*(F14&gt;=0),D14*0.5,0)</f>
        <v>#REF!</v>
      </c>
      <c r="J14" s="150" t="e">
        <f t="shared" si="0"/>
        <v>#REF!</v>
      </c>
      <c r="K14" s="150">
        <f>IF((E14="Not Rated")*(F14=0)*(G14=0),D14,0)</f>
        <v>0</v>
      </c>
      <c r="L14" s="150">
        <f>IF(((E14="Yes")*(G14&gt;=F14*0.5))+((E14="Not Rated")*(F14&gt;0)*(G14&gt;=F14*0.5)),D14,0)</f>
        <v>0</v>
      </c>
      <c r="N14" s="135"/>
    </row>
    <row r="15" spans="1:14" s="143" customFormat="1" ht="14">
      <c r="B15" s="153" t="s">
        <v>6833</v>
      </c>
      <c r="C15" s="196">
        <f>15/100</f>
        <v>0.15</v>
      </c>
      <c r="D15" s="150" t="e">
        <f>F7*0.15</f>
        <v>#REF!</v>
      </c>
      <c r="E15" s="151"/>
      <c r="F15" s="151"/>
      <c r="G15" s="151"/>
      <c r="H15" s="146" t="str">
        <f>IF((E15="Yes")*(G15&gt;=F15*0.5)+(E15="Not Rated")*(G15&gt;=F15*0.5),"No","Yes")</f>
        <v>Yes</v>
      </c>
      <c r="I15" s="150" t="e">
        <f t="shared" ref="I15" si="2">IF((H15="yes")*(F15&gt;=0),D15*0.5,0)</f>
        <v>#REF!</v>
      </c>
      <c r="J15" s="150" t="e">
        <f t="shared" si="0"/>
        <v>#REF!</v>
      </c>
      <c r="K15" s="150">
        <f>IF((E15="Not Rated")*(F15=0)*(G15=0),D15,0)</f>
        <v>0</v>
      </c>
      <c r="L15" s="150">
        <f>IF(((E15="Yes")*(G15&gt;=F15*0.5))+((E15="Not Rated")*(F15&gt;0)*(G15&gt;=F15*0.5)),D15,0)</f>
        <v>0</v>
      </c>
      <c r="N15" s="135"/>
    </row>
    <row r="16" spans="1:14" s="156" customFormat="1">
      <c r="C16" s="157"/>
    </row>
    <row r="17" spans="3:13">
      <c r="C17" s="157"/>
      <c r="G17" s="154"/>
      <c r="I17" s="157" t="e">
        <f>SUM(I10:I15)</f>
        <v>#REF!</v>
      </c>
      <c r="J17" s="157" t="e">
        <f>SUM(J10:J15)</f>
        <v>#REF!</v>
      </c>
      <c r="K17" s="157">
        <f>SUM(K10:K15)</f>
        <v>0</v>
      </c>
      <c r="L17" s="157">
        <f>SUM(L10:L15)</f>
        <v>0</v>
      </c>
      <c r="M17" s="154"/>
    </row>
    <row r="18" spans="3:13">
      <c r="I18" s="166" t="e">
        <f>I17/$F$7</f>
        <v>#REF!</v>
      </c>
      <c r="J18" s="166" t="e">
        <f t="shared" ref="J18:L18" si="3">J17/$F$7</f>
        <v>#REF!</v>
      </c>
      <c r="K18" s="166" t="e">
        <f t="shared" si="3"/>
        <v>#REF!</v>
      </c>
      <c r="L18" s="166" t="e">
        <f t="shared" si="3"/>
        <v>#REF!</v>
      </c>
    </row>
  </sheetData>
  <mergeCells count="9">
    <mergeCell ref="L6:L7"/>
    <mergeCell ref="J6:J7"/>
    <mergeCell ref="B3:L3"/>
    <mergeCell ref="B5:L5"/>
    <mergeCell ref="C1:F1"/>
    <mergeCell ref="C2:F2"/>
    <mergeCell ref="B6:E6"/>
    <mergeCell ref="B7:E7"/>
    <mergeCell ref="I6:I7"/>
  </mergeCells>
  <conditionalFormatting sqref="H10:H15">
    <cfRule type="cellIs" dxfId="2" priority="1" operator="equal">
      <formula>"Yes"</formula>
    </cfRule>
  </conditionalFormatting>
  <dataValidations disablePrompts="1" count="2">
    <dataValidation allowBlank="1" showInputMessage="1" showErrorMessage="1" promptTitle="Instructions" prompt="Indicate the total number of schools that received a DTSDE review of this Tenet via an Integrated Intervention Team, District Review, or School-Led Review with District Oversight. If no schools were reviewed enter 0." sqref="F11:F15"/>
    <dataValidation allowBlank="1" showInputMessage="1" showErrorMessage="1" promptTitle="Instructions" prompt="Indicate how many of the schools that participated in a DTSDE review rating for this Tenet received a rating of either &quot;Highly Effective&quot; or &quot;Effective.&quot; If no schools were rated &quot;Highly Effective&quot; or &quot;Effective&quot; enter 0." sqref="G11:G15"/>
  </dataValidations>
  <pageMargins left="0.7" right="0.7" top="0.75" bottom="0.75" header="0.3" footer="0.05"/>
  <pageSetup paperSize="5" scale="94" orientation="landscape"/>
  <headerFooter>
    <oddFooter>&amp;R&amp;P</oddFooter>
  </headerFooter>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Instructions" prompt="Use the drop down menu to indicate if the district received a rating of either &quot;Highly Effective&quot; or &quot;Effective&quot; as part of a DTSDE review. If the district did not receive a rating score, select &quot;Not Rated.&quot;">
          <x14:formula1>
            <xm:f>'Drop-Down Content'!$F$36:$F$38</xm:f>
          </x14:formula1>
          <xm:sqref>E10:E15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0" tint="-0.249977111117893"/>
  </sheetPr>
  <dimension ref="B1:J30"/>
  <sheetViews>
    <sheetView zoomScale="125" zoomScaleNormal="125" zoomScalePageLayoutView="125" workbookViewId="0">
      <pane ySplit="7" topLeftCell="A10" activePane="bottomLeft" state="frozen"/>
      <selection pane="bottomLeft" activeCell="D20" sqref="D20:D22"/>
    </sheetView>
  </sheetViews>
  <sheetFormatPr baseColWidth="10" defaultColWidth="8.83203125" defaultRowHeight="14" x14ac:dyDescent="0"/>
  <cols>
    <col min="1" max="1" width="9.33203125" style="143" customWidth="1"/>
    <col min="2" max="2" width="15.6640625" style="143" customWidth="1"/>
    <col min="3" max="3" width="21.6640625" style="143" customWidth="1"/>
    <col min="4" max="4" width="45.6640625" style="143" customWidth="1"/>
    <col min="5" max="5" width="21.83203125" style="143" customWidth="1"/>
    <col min="6" max="6" width="21.6640625" style="143" customWidth="1"/>
    <col min="7" max="7" width="21.6640625" style="143" hidden="1" customWidth="1"/>
    <col min="8" max="8" width="17.6640625" style="189" hidden="1" customWidth="1"/>
    <col min="9" max="10" width="21.6640625" style="143" customWidth="1"/>
    <col min="11" max="16384" width="8.83203125" style="143"/>
  </cols>
  <sheetData>
    <row r="1" spans="2:10" s="141" customFormat="1" ht="15">
      <c r="B1" s="2" t="s">
        <v>4</v>
      </c>
      <c r="C1" s="286" t="str">
        <f>SCEPCoverPage!C1</f>
        <v>Rochester City School District</v>
      </c>
      <c r="D1" s="280"/>
      <c r="E1" s="280"/>
      <c r="F1" s="15"/>
      <c r="G1" s="147"/>
      <c r="H1" s="192"/>
    </row>
    <row r="2" spans="2:10" s="141" customFormat="1" ht="15">
      <c r="B2" s="2" t="s">
        <v>6982</v>
      </c>
      <c r="C2" s="275" t="str">
        <f>SCEPCoverPage!C2</f>
        <v>261600010009</v>
      </c>
      <c r="D2" s="280"/>
      <c r="E2" s="280"/>
      <c r="F2" s="15"/>
      <c r="G2" s="17"/>
      <c r="H2" s="192"/>
    </row>
    <row r="3" spans="2:10" ht="18">
      <c r="B3" s="269" t="s">
        <v>2222</v>
      </c>
      <c r="C3" s="269"/>
      <c r="D3" s="269"/>
      <c r="E3" s="269"/>
      <c r="F3" s="269"/>
      <c r="G3" s="269"/>
      <c r="H3" s="269"/>
      <c r="I3" s="280"/>
      <c r="J3" s="280"/>
    </row>
    <row r="4" spans="2:10" ht="14.25" customHeight="1">
      <c r="B4" s="142"/>
      <c r="C4" s="142"/>
      <c r="D4" s="142"/>
      <c r="E4" s="142"/>
      <c r="F4" s="142"/>
      <c r="G4" s="142"/>
      <c r="H4" s="188"/>
    </row>
    <row r="5" spans="2:10" ht="30" customHeight="1">
      <c r="B5" s="324" t="s">
        <v>2215</v>
      </c>
      <c r="C5" s="324"/>
      <c r="D5" s="324"/>
      <c r="E5" s="324"/>
      <c r="F5" s="324"/>
      <c r="G5" s="324"/>
      <c r="H5" s="324"/>
      <c r="I5" s="280"/>
      <c r="J5" s="280"/>
    </row>
    <row r="6" spans="2:10" ht="18">
      <c r="B6" s="142"/>
      <c r="C6" s="142"/>
      <c r="D6" s="142"/>
      <c r="E6" s="142"/>
      <c r="F6" s="142"/>
      <c r="G6" s="142"/>
      <c r="H6" s="188"/>
    </row>
    <row r="7" spans="2:10" ht="90" customHeight="1">
      <c r="B7" s="12" t="s">
        <v>6836</v>
      </c>
      <c r="C7" s="12" t="s">
        <v>6823</v>
      </c>
      <c r="D7" s="12" t="s">
        <v>98</v>
      </c>
      <c r="E7" s="12" t="s">
        <v>99</v>
      </c>
      <c r="F7" s="12" t="s">
        <v>100</v>
      </c>
      <c r="G7" s="193" t="s">
        <v>6848</v>
      </c>
      <c r="H7" s="163" t="s">
        <v>6849</v>
      </c>
      <c r="I7" s="12" t="s">
        <v>6827</v>
      </c>
      <c r="J7" s="12" t="s">
        <v>6828</v>
      </c>
    </row>
    <row r="8" spans="2:10" s="177" customFormat="1">
      <c r="B8" s="316" t="s">
        <v>6834</v>
      </c>
      <c r="C8" s="316" t="s">
        <v>6909</v>
      </c>
      <c r="D8" s="319" t="s">
        <v>7100</v>
      </c>
      <c r="E8" s="37"/>
      <c r="F8" s="49"/>
      <c r="G8" s="190"/>
      <c r="H8" s="201"/>
      <c r="I8" s="180"/>
      <c r="J8" s="180"/>
    </row>
    <row r="9" spans="2:10" s="177" customFormat="1">
      <c r="B9" s="317"/>
      <c r="C9" s="317"/>
      <c r="D9" s="320"/>
      <c r="E9" s="37"/>
      <c r="F9" s="49"/>
      <c r="G9" s="190"/>
      <c r="H9" s="201"/>
      <c r="I9" s="191"/>
      <c r="J9" s="191"/>
    </row>
    <row r="10" spans="2:10" s="177" customFormat="1">
      <c r="B10" s="318"/>
      <c r="C10" s="318"/>
      <c r="D10" s="321"/>
      <c r="E10" s="37"/>
      <c r="F10" s="49"/>
      <c r="G10" s="190"/>
      <c r="H10" s="201"/>
      <c r="I10" s="191"/>
      <c r="J10" s="191"/>
    </row>
    <row r="11" spans="2:10" s="177" customFormat="1">
      <c r="B11" s="316" t="s">
        <v>6830</v>
      </c>
      <c r="C11" s="316" t="s">
        <v>6909</v>
      </c>
      <c r="D11" s="319" t="s">
        <v>7101</v>
      </c>
      <c r="E11" s="37"/>
      <c r="F11" s="49"/>
      <c r="G11" s="190"/>
      <c r="H11" s="201"/>
      <c r="I11" s="180"/>
      <c r="J11" s="180"/>
    </row>
    <row r="12" spans="2:10" s="177" customFormat="1">
      <c r="B12" s="317"/>
      <c r="C12" s="317"/>
      <c r="D12" s="320"/>
      <c r="E12" s="37"/>
      <c r="F12" s="49"/>
      <c r="G12" s="190"/>
      <c r="H12" s="201"/>
      <c r="I12" s="191"/>
      <c r="J12" s="191"/>
    </row>
    <row r="13" spans="2:10" s="177" customFormat="1">
      <c r="B13" s="318"/>
      <c r="C13" s="318"/>
      <c r="D13" s="321"/>
      <c r="E13" s="37"/>
      <c r="F13" s="49"/>
      <c r="G13" s="190"/>
      <c r="H13" s="201"/>
      <c r="I13" s="191"/>
      <c r="J13" s="191"/>
    </row>
    <row r="14" spans="2:10" s="177" customFormat="1">
      <c r="B14" s="316" t="s">
        <v>6831</v>
      </c>
      <c r="C14" s="316" t="s">
        <v>6909</v>
      </c>
      <c r="D14" s="319" t="s">
        <v>7057</v>
      </c>
      <c r="E14" s="37"/>
      <c r="F14" s="49"/>
      <c r="G14" s="190"/>
      <c r="H14" s="201"/>
      <c r="I14" s="180"/>
      <c r="J14" s="180"/>
    </row>
    <row r="15" spans="2:10" s="177" customFormat="1">
      <c r="B15" s="317"/>
      <c r="C15" s="317"/>
      <c r="D15" s="320"/>
      <c r="E15" s="37"/>
      <c r="F15" s="49"/>
      <c r="G15" s="190"/>
      <c r="H15" s="201"/>
      <c r="I15" s="191"/>
      <c r="J15" s="191"/>
    </row>
    <row r="16" spans="2:10" s="177" customFormat="1">
      <c r="B16" s="318"/>
      <c r="C16" s="318"/>
      <c r="D16" s="321"/>
      <c r="E16" s="37"/>
      <c r="F16" s="49"/>
      <c r="G16" s="190"/>
      <c r="H16" s="201"/>
      <c r="I16" s="191"/>
      <c r="J16" s="191"/>
    </row>
    <row r="17" spans="2:10" s="177" customFormat="1">
      <c r="B17" s="316" t="s">
        <v>6832</v>
      </c>
      <c r="C17" s="316" t="s">
        <v>6909</v>
      </c>
      <c r="D17" s="319" t="s">
        <v>7071</v>
      </c>
      <c r="E17" s="37"/>
      <c r="F17" s="49"/>
      <c r="G17" s="190"/>
      <c r="H17" s="201"/>
      <c r="I17" s="180"/>
      <c r="J17" s="180"/>
    </row>
    <row r="18" spans="2:10" s="177" customFormat="1">
      <c r="B18" s="317"/>
      <c r="C18" s="317"/>
      <c r="D18" s="320"/>
      <c r="E18" s="37"/>
      <c r="F18" s="49"/>
      <c r="G18" s="190"/>
      <c r="H18" s="201"/>
      <c r="I18" s="191"/>
      <c r="J18" s="191"/>
    </row>
    <row r="19" spans="2:10" s="177" customFormat="1">
      <c r="B19" s="318"/>
      <c r="C19" s="318"/>
      <c r="D19" s="321"/>
      <c r="E19" s="37"/>
      <c r="F19" s="49"/>
      <c r="G19" s="190"/>
      <c r="H19" s="202"/>
      <c r="I19" s="191"/>
      <c r="J19" s="191"/>
    </row>
    <row r="20" spans="2:10">
      <c r="B20" s="316" t="s">
        <v>6833</v>
      </c>
      <c r="C20" s="316" t="s">
        <v>6909</v>
      </c>
      <c r="D20" s="319" t="s">
        <v>7102</v>
      </c>
      <c r="E20" s="37"/>
      <c r="F20" s="49"/>
      <c r="G20" s="190"/>
      <c r="H20" s="201"/>
      <c r="I20" s="180"/>
      <c r="J20" s="180"/>
    </row>
    <row r="21" spans="2:10">
      <c r="B21" s="317"/>
      <c r="C21" s="317"/>
      <c r="D21" s="320"/>
      <c r="E21" s="37"/>
      <c r="F21" s="49"/>
      <c r="G21" s="190"/>
      <c r="H21" s="201"/>
      <c r="I21" s="191"/>
      <c r="J21" s="191"/>
    </row>
    <row r="22" spans="2:10">
      <c r="B22" s="318"/>
      <c r="C22" s="318"/>
      <c r="D22" s="321"/>
      <c r="E22" s="37"/>
      <c r="F22" s="49"/>
      <c r="G22" s="190"/>
      <c r="H22" s="201"/>
      <c r="I22" s="191"/>
      <c r="J22" s="191"/>
    </row>
    <row r="23" spans="2:10" s="177" customFormat="1">
      <c r="B23" s="316"/>
      <c r="C23" s="316"/>
      <c r="D23" s="319"/>
      <c r="E23" s="37"/>
      <c r="F23" s="49"/>
      <c r="G23" s="190"/>
      <c r="H23" s="201"/>
      <c r="I23" s="180"/>
      <c r="J23" s="180"/>
    </row>
    <row r="24" spans="2:10" s="177" customFormat="1">
      <c r="B24" s="317"/>
      <c r="C24" s="317"/>
      <c r="D24" s="320"/>
      <c r="E24" s="37"/>
      <c r="F24" s="49"/>
      <c r="G24" s="190"/>
      <c r="H24" s="201"/>
      <c r="I24" s="191"/>
      <c r="J24" s="191"/>
    </row>
    <row r="25" spans="2:10" s="177" customFormat="1">
      <c r="B25" s="318"/>
      <c r="C25" s="318"/>
      <c r="D25" s="321"/>
      <c r="E25" s="37"/>
      <c r="F25" s="49"/>
      <c r="G25" s="190"/>
      <c r="H25" s="201"/>
      <c r="I25" s="191"/>
      <c r="J25" s="191"/>
    </row>
    <row r="26" spans="2:10" s="177" customFormat="1">
      <c r="B26" s="316"/>
      <c r="C26" s="316"/>
      <c r="D26" s="319"/>
      <c r="E26" s="37"/>
      <c r="F26" s="49"/>
      <c r="G26" s="190"/>
      <c r="H26" s="201"/>
      <c r="I26" s="180"/>
      <c r="J26" s="180"/>
    </row>
    <row r="27" spans="2:10" s="177" customFormat="1">
      <c r="B27" s="317"/>
      <c r="C27" s="317"/>
      <c r="D27" s="320"/>
      <c r="E27" s="37"/>
      <c r="F27" s="49"/>
      <c r="G27" s="190"/>
      <c r="H27" s="201"/>
      <c r="I27" s="191"/>
      <c r="J27" s="191"/>
    </row>
    <row r="28" spans="2:10" s="177" customFormat="1">
      <c r="B28" s="318"/>
      <c r="C28" s="318"/>
      <c r="D28" s="321"/>
      <c r="E28" s="37"/>
      <c r="F28" s="49"/>
      <c r="G28" s="190"/>
      <c r="H28" s="217"/>
      <c r="I28" s="191"/>
      <c r="J28" s="191"/>
    </row>
    <row r="29" spans="2:10">
      <c r="D29" s="7"/>
      <c r="E29" s="13"/>
      <c r="H29" s="195"/>
    </row>
    <row r="30" spans="2:10">
      <c r="C30" s="322" t="s">
        <v>2241</v>
      </c>
      <c r="D30" s="322"/>
      <c r="E30" s="323"/>
      <c r="F30" s="168">
        <f>SUM(F8:F29)</f>
        <v>0</v>
      </c>
      <c r="G30" s="177"/>
      <c r="I30" s="177"/>
    </row>
  </sheetData>
  <autoFilter ref="B7:J7"/>
  <mergeCells count="26">
    <mergeCell ref="C1:E1"/>
    <mergeCell ref="C2:E2"/>
    <mergeCell ref="C20:C22"/>
    <mergeCell ref="D20:D22"/>
    <mergeCell ref="C11:C13"/>
    <mergeCell ref="D11:D13"/>
    <mergeCell ref="B3:J3"/>
    <mergeCell ref="B5:J5"/>
    <mergeCell ref="B8:B10"/>
    <mergeCell ref="C8:C10"/>
    <mergeCell ref="D8:D10"/>
    <mergeCell ref="B11:B13"/>
    <mergeCell ref="B14:B16"/>
    <mergeCell ref="C14:C16"/>
    <mergeCell ref="D14:D16"/>
    <mergeCell ref="B20:B22"/>
    <mergeCell ref="B17:B19"/>
    <mergeCell ref="C17:C19"/>
    <mergeCell ref="D17:D19"/>
    <mergeCell ref="C30:E30"/>
    <mergeCell ref="B26:B28"/>
    <mergeCell ref="C26:C28"/>
    <mergeCell ref="D26:D28"/>
    <mergeCell ref="B23:B25"/>
    <mergeCell ref="C23:C25"/>
    <mergeCell ref="D23:D25"/>
  </mergeCells>
  <dataValidations xWindow="603" yWindow="537" count="5">
    <dataValidation allowBlank="1" showInputMessage="1" showErrorMessage="1" promptTitle="Instructions" prompt="Indicate the costs, by fund source, associated with this specific activity. This amount includes the costs allocated to the school and documents how the district will meet improvement and engagement set-aside requirements using allowable activities." sqref="F8:F28"/>
    <dataValidation allowBlank="1" showInputMessage="1" showErrorMessage="1" promptTitle="Instructions" prompt="List the detailed activities that will be implemented, including: a description of the planned activity; who will be responsible for facilitating/completing the activity; and who will participate in the activity." sqref="D8:D28"/>
    <dataValidation showInputMessage="1" showErrorMessage="1" promptTitle="Instructions" prompt="List the schools to be targeted by this activity and their identification status (Focus, Priority, or LAP)." sqref="G8:G28"/>
    <dataValidation allowBlank="1" showInputMessage="1" showErrorMessage="1" promptTitle="Instructions" prompt="Identify the project start date for this activity." sqref="I8:I28"/>
    <dataValidation allowBlank="1" showInputMessage="1" showErrorMessage="1" promptTitle="Instructions" prompt="Identify the project end date for this activity." sqref="J8:J28"/>
  </dataValidations>
  <pageMargins left="0.7" right="0.7" top="0.5" bottom="0.5" header="0.3" footer="0.3"/>
  <pageSetup paperSize="5" scale="94" orientation="landscape"/>
  <headerFooter>
    <oddFooter>&amp;R&amp;P</oddFooter>
  </headerFooter>
  <extLst>
    <ext xmlns:x14="http://schemas.microsoft.com/office/spreadsheetml/2009/9/main" uri="{CCE6A557-97BC-4b89-ADB6-D9C93CAAB3DF}">
      <x14:dataValidations xmlns:xm="http://schemas.microsoft.com/office/excel/2006/main" xWindow="603" yWindow="537" count="4">
        <x14:dataValidation type="list" allowBlank="1" showInputMessage="1" showErrorMessage="1" promptTitle="Instructions:" prompt="Use the drop-down menu to identify which of the Tenets the Prioritized Activity will address.">
          <x14:formula1>
            <xm:f>'Drop-Down Content'!$G$37:$G$41</xm:f>
          </x14:formula1>
          <xm:sqref>B8:B28</xm:sqref>
        </x14:dataValidation>
        <x14:dataValidation type="list" showInputMessage="1" showErrorMessage="1" promptTitle="Instructions" prompt="List the schools to be targeted by this activity and their identification status (Focus, Priority, or LAP).">
          <x14:formula1>
            <xm:f>'Drop-Down Content'!$F$47:$F$49</xm:f>
          </x14:formula1>
          <xm:sqref>H8:H28</xm:sqref>
        </x14:dataValidation>
        <x14:dataValidation type="list" allowBlank="1" showInputMessage="1" showErrorMessage="1" promptTitle="Instructions" prompt="Use the drop down menu to identify the appropriate Tier 1 activity: Systemic Planning Training, Expanded Learning Time Programs, Community Schools Programs, and Professional Development.">
          <x14:formula1>
            <xm:f>'14-15 ImpReserveSetAsideActivit'!$A$3:$A$8</xm:f>
          </x14:formula1>
          <xm:sqref>C8:C28</xm:sqref>
        </x14:dataValidation>
        <x14:dataValidation type="list" allowBlank="1" showInputMessage="1" showErrorMessage="1" promptTitle="Instructions" prompt="Identify all fund sources that will be used for completion of this activity.">
          <x14:formula1>
            <xm:f>'SchoolInfoSheet(1)'!#REF!</xm:f>
          </x14:formula1>
          <xm:sqref>E8:E28</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sheetPr>
  <dimension ref="B1:J50"/>
  <sheetViews>
    <sheetView zoomScale="90" zoomScaleNormal="90" zoomScalePageLayoutView="90" workbookViewId="0">
      <pane ySplit="5" topLeftCell="A30" activePane="bottomLeft" state="frozen"/>
      <selection pane="bottomLeft" activeCell="I30" sqref="I30"/>
    </sheetView>
  </sheetViews>
  <sheetFormatPr baseColWidth="10" defaultColWidth="8.83203125" defaultRowHeight="14" x14ac:dyDescent="0"/>
  <cols>
    <col min="1" max="1" width="5.5" style="8" customWidth="1"/>
    <col min="2" max="3" width="21.6640625" style="8" customWidth="1"/>
    <col min="4" max="4" width="33.5" style="8" customWidth="1"/>
    <col min="5" max="6" width="21.6640625" style="8" customWidth="1"/>
    <col min="7" max="8" width="15.6640625" style="8" customWidth="1"/>
    <col min="9" max="10" width="21.6640625" style="8" customWidth="1"/>
    <col min="11" max="16384" width="8.83203125" style="8"/>
  </cols>
  <sheetData>
    <row r="1" spans="2:10" s="3" customFormat="1" ht="15">
      <c r="B1" s="2" t="s">
        <v>4</v>
      </c>
      <c r="C1" s="286" t="str">
        <f>SCEPCoverPage!C1</f>
        <v>Rochester City School District</v>
      </c>
      <c r="D1" s="280"/>
      <c r="E1" s="280"/>
      <c r="F1" s="15"/>
      <c r="G1" s="16"/>
      <c r="H1" s="16"/>
    </row>
    <row r="2" spans="2:10" s="3" customFormat="1" ht="15">
      <c r="B2" s="2" t="s">
        <v>5</v>
      </c>
      <c r="C2" s="275" t="str">
        <f>SCEPCoverPage!C2</f>
        <v>261600010009</v>
      </c>
      <c r="D2" s="280"/>
      <c r="E2" s="280"/>
      <c r="F2" s="15"/>
      <c r="G2" s="17"/>
      <c r="H2" s="16"/>
    </row>
    <row r="3" spans="2:10" ht="18">
      <c r="B3" s="269" t="s">
        <v>6915</v>
      </c>
      <c r="C3" s="269"/>
      <c r="D3" s="269"/>
      <c r="E3" s="269"/>
      <c r="F3" s="269"/>
      <c r="G3" s="269"/>
      <c r="H3" s="269"/>
      <c r="I3" s="280"/>
      <c r="J3" s="280"/>
    </row>
    <row r="4" spans="2:10" ht="14.25" customHeight="1">
      <c r="B4" s="26"/>
      <c r="C4" s="26"/>
      <c r="D4" s="26"/>
      <c r="E4" s="26"/>
      <c r="F4" s="26"/>
      <c r="G4" s="26"/>
      <c r="H4" s="26"/>
    </row>
    <row r="5" spans="2:10" ht="30" customHeight="1">
      <c r="B5" s="324" t="s">
        <v>6838</v>
      </c>
      <c r="C5" s="324"/>
      <c r="D5" s="324"/>
      <c r="E5" s="324"/>
      <c r="F5" s="324"/>
      <c r="G5" s="324"/>
      <c r="H5" s="324"/>
      <c r="I5" s="280"/>
      <c r="J5" s="280"/>
    </row>
    <row r="6" spans="2:10" ht="18">
      <c r="B6" s="26"/>
      <c r="C6" s="26"/>
      <c r="D6" s="26"/>
      <c r="E6" s="26"/>
      <c r="F6" s="26"/>
      <c r="G6" s="26"/>
      <c r="H6" s="26"/>
    </row>
    <row r="7" spans="2:10" s="189" customFormat="1" ht="90" customHeight="1">
      <c r="B7" s="12" t="s">
        <v>6850</v>
      </c>
      <c r="C7" s="12" t="s">
        <v>6835</v>
      </c>
      <c r="D7" s="12" t="s">
        <v>98</v>
      </c>
      <c r="E7" s="12" t="s">
        <v>99</v>
      </c>
      <c r="F7" s="12" t="s">
        <v>100</v>
      </c>
      <c r="G7" s="193" t="s">
        <v>6848</v>
      </c>
      <c r="H7" s="163" t="s">
        <v>6849</v>
      </c>
      <c r="I7" s="12" t="s">
        <v>6827</v>
      </c>
      <c r="J7" s="12" t="s">
        <v>6828</v>
      </c>
    </row>
    <row r="8" spans="2:10" s="189" customFormat="1">
      <c r="B8" s="316"/>
      <c r="C8" s="316"/>
      <c r="D8" s="319"/>
      <c r="E8" s="37"/>
      <c r="F8" s="49"/>
      <c r="G8" s="190"/>
      <c r="H8" s="201"/>
      <c r="I8" s="180"/>
      <c r="J8" s="180"/>
    </row>
    <row r="9" spans="2:10" s="189" customFormat="1">
      <c r="B9" s="317"/>
      <c r="C9" s="317"/>
      <c r="D9" s="320"/>
      <c r="E9" s="37"/>
      <c r="F9" s="49"/>
      <c r="G9" s="190"/>
      <c r="H9" s="201"/>
      <c r="I9" s="191"/>
      <c r="J9" s="191"/>
    </row>
    <row r="10" spans="2:10" s="189" customFormat="1">
      <c r="B10" s="318"/>
      <c r="C10" s="318"/>
      <c r="D10" s="321"/>
      <c r="E10" s="37"/>
      <c r="F10" s="49"/>
      <c r="G10" s="190"/>
      <c r="H10" s="201"/>
      <c r="I10" s="191"/>
      <c r="J10" s="191"/>
    </row>
    <row r="11" spans="2:10" s="189" customFormat="1">
      <c r="B11" s="316"/>
      <c r="C11" s="316"/>
      <c r="D11" s="319"/>
      <c r="E11" s="37"/>
      <c r="F11" s="49"/>
      <c r="G11" s="190"/>
      <c r="H11" s="201"/>
      <c r="I11" s="180"/>
      <c r="J11" s="180"/>
    </row>
    <row r="12" spans="2:10" s="189" customFormat="1">
      <c r="B12" s="317"/>
      <c r="C12" s="317"/>
      <c r="D12" s="320"/>
      <c r="E12" s="37"/>
      <c r="F12" s="49"/>
      <c r="G12" s="190"/>
      <c r="H12" s="201"/>
      <c r="I12" s="191"/>
      <c r="J12" s="191"/>
    </row>
    <row r="13" spans="2:10" s="189" customFormat="1">
      <c r="B13" s="318"/>
      <c r="C13" s="318"/>
      <c r="D13" s="321"/>
      <c r="E13" s="37"/>
      <c r="F13" s="49"/>
      <c r="G13" s="190"/>
      <c r="H13" s="201"/>
      <c r="I13" s="191"/>
      <c r="J13" s="191"/>
    </row>
    <row r="14" spans="2:10" s="189" customFormat="1">
      <c r="B14" s="316"/>
      <c r="C14" s="316"/>
      <c r="D14" s="319"/>
      <c r="E14" s="37"/>
      <c r="F14" s="49"/>
      <c r="G14" s="190"/>
      <c r="H14" s="201"/>
      <c r="I14" s="180"/>
      <c r="J14" s="180"/>
    </row>
    <row r="15" spans="2:10" s="189" customFormat="1">
      <c r="B15" s="317"/>
      <c r="C15" s="317"/>
      <c r="D15" s="320"/>
      <c r="E15" s="37"/>
      <c r="F15" s="49"/>
      <c r="G15" s="190"/>
      <c r="H15" s="201"/>
      <c r="I15" s="191"/>
      <c r="J15" s="191"/>
    </row>
    <row r="16" spans="2:10" s="189" customFormat="1">
      <c r="B16" s="318"/>
      <c r="C16" s="318"/>
      <c r="D16" s="321"/>
      <c r="E16" s="37"/>
      <c r="F16" s="49"/>
      <c r="G16" s="190"/>
      <c r="H16" s="201"/>
      <c r="I16" s="191"/>
      <c r="J16" s="191"/>
    </row>
    <row r="17" spans="2:10" s="189" customFormat="1">
      <c r="B17" s="316"/>
      <c r="C17" s="316"/>
      <c r="D17" s="319"/>
      <c r="E17" s="37"/>
      <c r="F17" s="49"/>
      <c r="G17" s="190"/>
      <c r="H17" s="201"/>
      <c r="I17" s="180"/>
      <c r="J17" s="180"/>
    </row>
    <row r="18" spans="2:10" s="189" customFormat="1">
      <c r="B18" s="317"/>
      <c r="C18" s="317"/>
      <c r="D18" s="320"/>
      <c r="E18" s="37"/>
      <c r="F18" s="49"/>
      <c r="G18" s="190"/>
      <c r="H18" s="201"/>
      <c r="I18" s="191"/>
      <c r="J18" s="191"/>
    </row>
    <row r="19" spans="2:10" s="189" customFormat="1">
      <c r="B19" s="318"/>
      <c r="C19" s="318"/>
      <c r="D19" s="321"/>
      <c r="E19" s="37"/>
      <c r="F19" s="49"/>
      <c r="G19" s="190"/>
      <c r="H19" s="201"/>
      <c r="I19" s="191"/>
      <c r="J19" s="191"/>
    </row>
    <row r="20" spans="2:10" s="189" customFormat="1">
      <c r="B20" s="316"/>
      <c r="C20" s="316"/>
      <c r="D20" s="319"/>
      <c r="E20" s="37"/>
      <c r="F20" s="49"/>
      <c r="G20" s="190"/>
      <c r="H20" s="201"/>
      <c r="I20" s="180"/>
      <c r="J20" s="180"/>
    </row>
    <row r="21" spans="2:10" s="189" customFormat="1">
      <c r="B21" s="317"/>
      <c r="C21" s="317"/>
      <c r="D21" s="320"/>
      <c r="E21" s="37"/>
      <c r="F21" s="49"/>
      <c r="G21" s="190"/>
      <c r="H21" s="201"/>
      <c r="I21" s="191"/>
      <c r="J21" s="191"/>
    </row>
    <row r="22" spans="2:10" s="189" customFormat="1">
      <c r="B22" s="318"/>
      <c r="C22" s="318"/>
      <c r="D22" s="321"/>
      <c r="E22" s="37"/>
      <c r="F22" s="49"/>
      <c r="G22" s="190"/>
      <c r="H22" s="202"/>
      <c r="I22" s="191"/>
      <c r="J22" s="191"/>
    </row>
    <row r="23" spans="2:10" s="189" customFormat="1">
      <c r="B23" s="316"/>
      <c r="C23" s="316"/>
      <c r="D23" s="319"/>
      <c r="E23" s="37"/>
      <c r="F23" s="49"/>
      <c r="G23" s="190"/>
      <c r="H23" s="201"/>
      <c r="I23" s="180"/>
      <c r="J23" s="180"/>
    </row>
    <row r="24" spans="2:10" s="189" customFormat="1">
      <c r="B24" s="317"/>
      <c r="C24" s="317"/>
      <c r="D24" s="320"/>
      <c r="E24" s="37"/>
      <c r="F24" s="49"/>
      <c r="G24" s="190"/>
      <c r="H24" s="201"/>
      <c r="I24" s="191"/>
      <c r="J24" s="191"/>
    </row>
    <row r="25" spans="2:10" s="189" customFormat="1">
      <c r="B25" s="318"/>
      <c r="C25" s="318"/>
      <c r="D25" s="321"/>
      <c r="E25" s="37"/>
      <c r="F25" s="49"/>
      <c r="G25" s="190"/>
      <c r="H25" s="201"/>
      <c r="I25" s="191"/>
      <c r="J25" s="191"/>
    </row>
    <row r="26" spans="2:10" s="189" customFormat="1">
      <c r="B26" s="316"/>
      <c r="C26" s="316"/>
      <c r="D26" s="319"/>
      <c r="E26" s="37"/>
      <c r="F26" s="49"/>
      <c r="G26" s="190"/>
      <c r="H26" s="201"/>
      <c r="I26" s="180"/>
      <c r="J26" s="180"/>
    </row>
    <row r="27" spans="2:10" s="189" customFormat="1">
      <c r="B27" s="317"/>
      <c r="C27" s="317"/>
      <c r="D27" s="320"/>
      <c r="E27" s="37"/>
      <c r="F27" s="49"/>
      <c r="G27" s="190"/>
      <c r="H27" s="201"/>
      <c r="I27" s="191"/>
      <c r="J27" s="191"/>
    </row>
    <row r="28" spans="2:10" s="189" customFormat="1">
      <c r="B28" s="318"/>
      <c r="C28" s="318"/>
      <c r="D28" s="321"/>
      <c r="E28" s="37"/>
      <c r="F28" s="49"/>
      <c r="G28" s="190"/>
      <c r="H28" s="201"/>
      <c r="I28" s="191"/>
      <c r="J28" s="191"/>
    </row>
    <row r="29" spans="2:10" s="189" customFormat="1">
      <c r="B29" s="316"/>
      <c r="C29" s="316"/>
      <c r="D29" s="319"/>
      <c r="E29" s="37"/>
      <c r="F29" s="49"/>
      <c r="G29" s="190"/>
      <c r="H29" s="201"/>
      <c r="I29" s="180"/>
      <c r="J29" s="180"/>
    </row>
    <row r="30" spans="2:10" s="189" customFormat="1">
      <c r="B30" s="317"/>
      <c r="C30" s="317"/>
      <c r="D30" s="320"/>
      <c r="E30" s="37"/>
      <c r="F30" s="49"/>
      <c r="G30" s="190"/>
      <c r="H30" s="201"/>
      <c r="I30" s="191"/>
      <c r="J30" s="191"/>
    </row>
    <row r="31" spans="2:10" s="189" customFormat="1">
      <c r="B31" s="318"/>
      <c r="C31" s="318"/>
      <c r="D31" s="321"/>
      <c r="E31" s="37"/>
      <c r="F31" s="49"/>
      <c r="G31" s="190"/>
      <c r="H31" s="201"/>
      <c r="I31" s="191"/>
      <c r="J31" s="191"/>
    </row>
    <row r="32" spans="2:10" s="189" customFormat="1">
      <c r="B32" s="316"/>
      <c r="C32" s="316"/>
      <c r="D32" s="319"/>
      <c r="E32" s="37"/>
      <c r="F32" s="49"/>
      <c r="G32" s="190"/>
      <c r="H32" s="201"/>
      <c r="I32" s="180"/>
      <c r="J32" s="180"/>
    </row>
    <row r="33" spans="2:10" s="189" customFormat="1">
      <c r="B33" s="317"/>
      <c r="C33" s="317"/>
      <c r="D33" s="320"/>
      <c r="E33" s="37"/>
      <c r="F33" s="49"/>
      <c r="G33" s="190"/>
      <c r="H33" s="201"/>
      <c r="I33" s="191"/>
      <c r="J33" s="191"/>
    </row>
    <row r="34" spans="2:10" s="189" customFormat="1">
      <c r="B34" s="318"/>
      <c r="C34" s="318"/>
      <c r="D34" s="321"/>
      <c r="E34" s="37"/>
      <c r="F34" s="49"/>
      <c r="G34" s="190"/>
      <c r="H34" s="201"/>
      <c r="I34" s="191"/>
      <c r="J34" s="191"/>
    </row>
    <row r="35" spans="2:10" s="189" customFormat="1">
      <c r="B35" s="316"/>
      <c r="C35" s="316"/>
      <c r="D35" s="319"/>
      <c r="E35" s="37"/>
      <c r="F35" s="49"/>
      <c r="G35" s="190"/>
      <c r="H35" s="201"/>
      <c r="I35" s="180"/>
      <c r="J35" s="180"/>
    </row>
    <row r="36" spans="2:10" s="189" customFormat="1">
      <c r="B36" s="317"/>
      <c r="C36" s="317"/>
      <c r="D36" s="320"/>
      <c r="E36" s="37"/>
      <c r="F36" s="49"/>
      <c r="G36" s="190"/>
      <c r="H36" s="201"/>
      <c r="I36" s="191"/>
      <c r="J36" s="191"/>
    </row>
    <row r="37" spans="2:10" s="189" customFormat="1">
      <c r="B37" s="318"/>
      <c r="C37" s="318"/>
      <c r="D37" s="321"/>
      <c r="E37" s="37"/>
      <c r="F37" s="49"/>
      <c r="G37" s="190"/>
      <c r="H37" s="202"/>
      <c r="I37" s="191"/>
      <c r="J37" s="191"/>
    </row>
    <row r="38" spans="2:10" s="189" customFormat="1">
      <c r="B38" s="316"/>
      <c r="C38" s="316"/>
      <c r="D38" s="319"/>
      <c r="E38" s="37"/>
      <c r="F38" s="49"/>
      <c r="G38" s="190"/>
      <c r="H38" s="201"/>
      <c r="I38" s="180"/>
      <c r="J38" s="180"/>
    </row>
    <row r="39" spans="2:10" s="189" customFormat="1">
      <c r="B39" s="317"/>
      <c r="C39" s="317"/>
      <c r="D39" s="320"/>
      <c r="E39" s="37"/>
      <c r="F39" s="49"/>
      <c r="G39" s="190"/>
      <c r="H39" s="201"/>
      <c r="I39" s="191"/>
      <c r="J39" s="191"/>
    </row>
    <row r="40" spans="2:10" s="189" customFormat="1">
      <c r="B40" s="318"/>
      <c r="C40" s="318"/>
      <c r="D40" s="321"/>
      <c r="E40" s="37"/>
      <c r="F40" s="49"/>
      <c r="G40" s="190"/>
      <c r="H40" s="201"/>
      <c r="I40" s="191"/>
      <c r="J40" s="191"/>
    </row>
    <row r="41" spans="2:10" s="189" customFormat="1">
      <c r="B41" s="316"/>
      <c r="C41" s="316"/>
      <c r="D41" s="319"/>
      <c r="E41" s="37"/>
      <c r="F41" s="49"/>
      <c r="G41" s="190"/>
      <c r="H41" s="201"/>
      <c r="I41" s="180"/>
      <c r="J41" s="180"/>
    </row>
    <row r="42" spans="2:10" s="189" customFormat="1">
      <c r="B42" s="317"/>
      <c r="C42" s="317"/>
      <c r="D42" s="320"/>
      <c r="E42" s="37"/>
      <c r="F42" s="49"/>
      <c r="G42" s="190"/>
      <c r="H42" s="201"/>
      <c r="I42" s="191"/>
      <c r="J42" s="191"/>
    </row>
    <row r="43" spans="2:10" s="189" customFormat="1">
      <c r="B43" s="318"/>
      <c r="C43" s="318"/>
      <c r="D43" s="321"/>
      <c r="E43" s="37"/>
      <c r="F43" s="49"/>
      <c r="G43" s="190"/>
      <c r="H43" s="201"/>
      <c r="I43" s="191"/>
      <c r="J43" s="191"/>
    </row>
    <row r="44" spans="2:10" s="189" customFormat="1">
      <c r="B44" s="316"/>
      <c r="C44" s="316"/>
      <c r="D44" s="319"/>
      <c r="E44" s="37"/>
      <c r="F44" s="49"/>
      <c r="G44" s="190"/>
      <c r="H44" s="201"/>
      <c r="I44" s="180"/>
      <c r="J44" s="180"/>
    </row>
    <row r="45" spans="2:10" s="189" customFormat="1">
      <c r="B45" s="317"/>
      <c r="C45" s="317"/>
      <c r="D45" s="320"/>
      <c r="E45" s="37"/>
      <c r="F45" s="49"/>
      <c r="G45" s="190"/>
      <c r="H45" s="201"/>
      <c r="I45" s="191"/>
      <c r="J45" s="191"/>
    </row>
    <row r="46" spans="2:10" s="189" customFormat="1">
      <c r="B46" s="318"/>
      <c r="C46" s="318"/>
      <c r="D46" s="321"/>
      <c r="E46" s="37"/>
      <c r="F46" s="49"/>
      <c r="G46" s="190"/>
      <c r="H46" s="201"/>
      <c r="I46" s="191"/>
      <c r="J46" s="191"/>
    </row>
    <row r="47" spans="2:10" s="189" customFormat="1">
      <c r="B47" s="316"/>
      <c r="C47" s="316"/>
      <c r="D47" s="319"/>
      <c r="E47" s="37"/>
      <c r="F47" s="49"/>
      <c r="G47" s="190"/>
      <c r="H47" s="201"/>
      <c r="I47" s="180"/>
      <c r="J47" s="180"/>
    </row>
    <row r="48" spans="2:10" s="189" customFormat="1">
      <c r="B48" s="317"/>
      <c r="C48" s="317"/>
      <c r="D48" s="320"/>
      <c r="E48" s="37"/>
      <c r="F48" s="49"/>
      <c r="G48" s="190"/>
      <c r="H48" s="201"/>
      <c r="I48" s="191"/>
      <c r="J48" s="191"/>
    </row>
    <row r="49" spans="2:10" s="189" customFormat="1">
      <c r="B49" s="318"/>
      <c r="C49" s="318"/>
      <c r="D49" s="321"/>
      <c r="E49" s="37"/>
      <c r="F49" s="49"/>
      <c r="G49" s="190"/>
      <c r="H49" s="202"/>
      <c r="I49" s="191"/>
      <c r="J49" s="191"/>
    </row>
    <row r="50" spans="2:10">
      <c r="D50" s="7"/>
      <c r="E50" s="13"/>
    </row>
  </sheetData>
  <autoFilter ref="B7:J7"/>
  <mergeCells count="46">
    <mergeCell ref="B44:B46"/>
    <mergeCell ref="B47:B49"/>
    <mergeCell ref="C44:C46"/>
    <mergeCell ref="C47:C49"/>
    <mergeCell ref="D47:D49"/>
    <mergeCell ref="D44:D46"/>
    <mergeCell ref="C1:E1"/>
    <mergeCell ref="C2:E2"/>
    <mergeCell ref="B35:B37"/>
    <mergeCell ref="C35:C37"/>
    <mergeCell ref="D35:D37"/>
    <mergeCell ref="B3:J3"/>
    <mergeCell ref="B5:J5"/>
    <mergeCell ref="B23:B25"/>
    <mergeCell ref="C23:C25"/>
    <mergeCell ref="D23:D25"/>
    <mergeCell ref="B20:B22"/>
    <mergeCell ref="C20:C22"/>
    <mergeCell ref="D20:D22"/>
    <mergeCell ref="B8:B10"/>
    <mergeCell ref="C8:C10"/>
    <mergeCell ref="D8:D10"/>
    <mergeCell ref="B38:B40"/>
    <mergeCell ref="B41:B43"/>
    <mergeCell ref="C38:C40"/>
    <mergeCell ref="C41:C43"/>
    <mergeCell ref="D38:D40"/>
    <mergeCell ref="D41:D43"/>
    <mergeCell ref="B32:B34"/>
    <mergeCell ref="C32:C34"/>
    <mergeCell ref="D32:D34"/>
    <mergeCell ref="B29:B31"/>
    <mergeCell ref="C29:C31"/>
    <mergeCell ref="D29:D31"/>
    <mergeCell ref="B26:B28"/>
    <mergeCell ref="C26:C28"/>
    <mergeCell ref="D26:D28"/>
    <mergeCell ref="B17:B19"/>
    <mergeCell ref="C17:C19"/>
    <mergeCell ref="D17:D19"/>
    <mergeCell ref="B14:B16"/>
    <mergeCell ref="C14:C16"/>
    <mergeCell ref="D14:D16"/>
    <mergeCell ref="B11:B13"/>
    <mergeCell ref="C11:C13"/>
    <mergeCell ref="D11:D13"/>
  </mergeCells>
  <dataValidations count="5">
    <dataValidation showInputMessage="1" showErrorMessage="1" promptTitle="Instructions" prompt="List the schools to be targeted by this activity and their identification status (Focus, Priority, or LAP)." sqref="G8:G49"/>
    <dataValidation allowBlank="1" showInputMessage="1" showErrorMessage="1" promptTitle="Instructions" prompt="List the detailed activities that will be implemented, including: a description of the planned activity; who will be responsible for facilitating/completing the activity; and who will participate in the activity." sqref="D8:D4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F8:F49"/>
    <dataValidation allowBlank="1" showInputMessage="1" showErrorMessage="1" promptTitle="Instructions" prompt="Identify the project start date for this activity." sqref="I8:I49"/>
    <dataValidation allowBlank="1" showInputMessage="1" showErrorMessage="1" promptTitle="Instructions" prompt="Identify the project end date for this activity." sqref="J8:J49"/>
  </dataValidations>
  <pageMargins left="0.7" right="0.7" top="0.75" bottom="0.75" header="0.3" footer="0.05"/>
  <pageSetup paperSize="5" scale="82" fitToHeight="2" orientation="landscape"/>
  <headerFooter>
    <oddFooter>&amp;R&amp;P</oddFooter>
  </headerFooter>
  <rowBreaks count="1" manualBreakCount="1">
    <brk id="25" min="1" max="9" man="1"/>
  </rowBreaks>
  <extLst>
    <ext xmlns:x14="http://schemas.microsoft.com/office/spreadsheetml/2009/9/main" uri="{CCE6A557-97BC-4b89-ADB6-D9C93CAAB3DF}">
      <x14:dataValidations xmlns:xm="http://schemas.microsoft.com/office/excel/2006/main" count="4">
        <x14:dataValidation type="list" showInputMessage="1" showErrorMessage="1" promptTitle="Instructions" prompt="List the schools to be targeted by this activity and their identification status (Focus, Priority, or LAP).">
          <x14:formula1>
            <xm:f>'Drop-Down Content'!$F$47:$F$49</xm:f>
          </x14:formula1>
          <xm:sqref>H8:H49</xm:sqref>
        </x14:dataValidation>
        <x14:dataValidation type="list" allowBlank="1" showInputMessage="1" showErrorMessage="1" promptTitle="Instructions:" prompt="Use the drop-down menu to identify which of the Tenets the Prioritized Activity will address.">
          <x14:formula1>
            <xm:f>'Drop-Down Content'!$G$36:$G$41</xm:f>
          </x14:formula1>
          <xm:sqref>B8:B49</xm:sqref>
        </x14:dataValidation>
        <x14:dataValidation type="list" allowBlank="1" showInputMessage="1" showErrorMessage="1" promptTitle="Instructions" prompt="Use the drop down menu to identify the appropriate Tier 2 State and Federal activity: Public School Choice (SC), the DTSDE, the Distinguished Educator (DE) (if applicable), the Outside Educational Expert (OEE), and Supplemental Education Services (SES).">
          <x14:formula1>
            <xm:f>'Drop-Down Content'!$F$15:$F$19</xm:f>
          </x14:formula1>
          <xm:sqref>C8:C49</xm:sqref>
        </x14:dataValidation>
        <x14:dataValidation type="list" allowBlank="1" showInputMessage="1" showErrorMessage="1" promptTitle="Instructions" prompt="Identify all fund sources that will be used for completion of this activity. For school level activities, total the school amounts in all SCEPs by SOP number and fund source so they can be reported as line items in the DCIP. ">
          <x14:formula1>
            <xm:f>'SchoolInfoSheet(1)'!#REF!</xm:f>
          </x14:formula1>
          <xm:sqref>E8:E49</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tint="-0.249977111117893"/>
  </sheetPr>
  <dimension ref="B1:D38"/>
  <sheetViews>
    <sheetView zoomScale="90" zoomScaleNormal="90" zoomScalePageLayoutView="90" workbookViewId="0">
      <pane ySplit="3" topLeftCell="A8" activePane="bottomLeft" state="frozen"/>
      <selection pane="bottomLeft"/>
    </sheetView>
  </sheetViews>
  <sheetFormatPr baseColWidth="10" defaultColWidth="8.83203125" defaultRowHeight="14" x14ac:dyDescent="0"/>
  <cols>
    <col min="1" max="1" width="9.1640625" style="41" customWidth="1"/>
    <col min="2" max="3" width="15.6640625" style="44" customWidth="1"/>
    <col min="4" max="4" width="144.5" style="47" customWidth="1"/>
    <col min="5" max="16384" width="8.83203125" style="41"/>
  </cols>
  <sheetData>
    <row r="1" spans="2:4" ht="15">
      <c r="B1" s="2" t="s">
        <v>4</v>
      </c>
      <c r="C1" s="2"/>
      <c r="D1" s="14" t="str">
        <f>SCEPCoverPage!C1</f>
        <v>Rochester City School District</v>
      </c>
    </row>
    <row r="2" spans="2:4" ht="15">
      <c r="B2" s="2" t="s">
        <v>6982</v>
      </c>
      <c r="C2" s="2"/>
      <c r="D2" s="27" t="str">
        <f>SCEPCoverPage!C2</f>
        <v>261600010009</v>
      </c>
    </row>
    <row r="3" spans="2:4" ht="18">
      <c r="B3" s="325" t="s">
        <v>2214</v>
      </c>
      <c r="C3" s="325"/>
      <c r="D3" s="326"/>
    </row>
    <row r="4" spans="2:4">
      <c r="D4" s="45"/>
    </row>
    <row r="5" spans="2:4">
      <c r="B5" s="218" t="s">
        <v>125</v>
      </c>
      <c r="C5" s="219" t="s">
        <v>6919</v>
      </c>
      <c r="D5" s="218" t="s">
        <v>6920</v>
      </c>
    </row>
    <row r="6" spans="2:4">
      <c r="B6" s="48"/>
      <c r="C6" s="216" t="s">
        <v>6853</v>
      </c>
      <c r="D6" s="220" t="s">
        <v>6908</v>
      </c>
    </row>
    <row r="7" spans="2:4">
      <c r="B7" s="48"/>
      <c r="C7" s="216" t="s">
        <v>6854</v>
      </c>
      <c r="D7" s="220" t="s">
        <v>6907</v>
      </c>
    </row>
    <row r="8" spans="2:4" ht="28">
      <c r="B8" s="48"/>
      <c r="C8" s="216" t="s">
        <v>6855</v>
      </c>
      <c r="D8" s="220" t="s">
        <v>6856</v>
      </c>
    </row>
    <row r="9" spans="2:4" ht="28">
      <c r="B9" s="48"/>
      <c r="C9" s="216" t="s">
        <v>6857</v>
      </c>
      <c r="D9" s="220" t="s">
        <v>6858</v>
      </c>
    </row>
    <row r="10" spans="2:4" ht="28">
      <c r="B10" s="48"/>
      <c r="C10" s="216" t="s">
        <v>6859</v>
      </c>
      <c r="D10" s="220" t="s">
        <v>6860</v>
      </c>
    </row>
    <row r="11" spans="2:4">
      <c r="B11" s="200"/>
      <c r="C11" s="216" t="s">
        <v>6861</v>
      </c>
      <c r="D11" s="220" t="s">
        <v>6922</v>
      </c>
    </row>
    <row r="12" spans="2:4">
      <c r="B12" s="200"/>
      <c r="C12" s="216" t="s">
        <v>6863</v>
      </c>
      <c r="D12" s="220" t="s">
        <v>6864</v>
      </c>
    </row>
    <row r="13" spans="2:4">
      <c r="B13" s="200"/>
      <c r="C13" s="216" t="s">
        <v>6865</v>
      </c>
      <c r="D13" s="220" t="s">
        <v>6866</v>
      </c>
    </row>
    <row r="14" spans="2:4" ht="28">
      <c r="B14" s="200"/>
      <c r="C14" s="216" t="s">
        <v>6867</v>
      </c>
      <c r="D14" s="220" t="s">
        <v>6868</v>
      </c>
    </row>
    <row r="15" spans="2:4">
      <c r="B15" s="200"/>
      <c r="C15" s="216" t="s">
        <v>6869</v>
      </c>
      <c r="D15" s="220" t="s">
        <v>6870</v>
      </c>
    </row>
    <row r="16" spans="2:4" ht="28">
      <c r="B16" s="200"/>
      <c r="C16" s="216" t="s">
        <v>6871</v>
      </c>
      <c r="D16" s="220" t="s">
        <v>6872</v>
      </c>
    </row>
    <row r="17" spans="2:4" ht="28">
      <c r="B17" s="200"/>
      <c r="C17" s="216" t="s">
        <v>6873</v>
      </c>
      <c r="D17" s="220" t="s">
        <v>6874</v>
      </c>
    </row>
    <row r="18" spans="2:4" ht="28">
      <c r="B18" s="200"/>
      <c r="C18" s="216" t="s">
        <v>6875</v>
      </c>
      <c r="D18" s="220" t="s">
        <v>6876</v>
      </c>
    </row>
    <row r="19" spans="2:4" ht="28">
      <c r="B19" s="200"/>
      <c r="C19" s="216" t="s">
        <v>6877</v>
      </c>
      <c r="D19" s="220" t="s">
        <v>6878</v>
      </c>
    </row>
    <row r="20" spans="2:4">
      <c r="B20" s="200"/>
      <c r="C20" s="216" t="s">
        <v>6879</v>
      </c>
      <c r="D20" s="220" t="s">
        <v>6880</v>
      </c>
    </row>
    <row r="21" spans="2:4" ht="56">
      <c r="B21" s="200"/>
      <c r="C21" s="216" t="s">
        <v>6881</v>
      </c>
      <c r="D21" s="220" t="s">
        <v>6882</v>
      </c>
    </row>
    <row r="22" spans="2:4" ht="42">
      <c r="B22" s="48"/>
      <c r="C22" s="216" t="s">
        <v>6883</v>
      </c>
      <c r="D22" s="220" t="s">
        <v>6884</v>
      </c>
    </row>
    <row r="23" spans="2:4" ht="28">
      <c r="B23" s="48"/>
      <c r="C23" s="216" t="s">
        <v>6885</v>
      </c>
      <c r="D23" s="220" t="s">
        <v>6886</v>
      </c>
    </row>
    <row r="24" spans="2:4">
      <c r="B24" s="48"/>
      <c r="C24" s="216" t="s">
        <v>6887</v>
      </c>
      <c r="D24" s="220" t="s">
        <v>6888</v>
      </c>
    </row>
    <row r="25" spans="2:4">
      <c r="B25" s="48"/>
      <c r="C25" s="216" t="s">
        <v>6889</v>
      </c>
      <c r="D25" s="220" t="s">
        <v>6890</v>
      </c>
    </row>
    <row r="26" spans="2:4" ht="42">
      <c r="B26" s="48"/>
      <c r="C26" s="216" t="s">
        <v>6891</v>
      </c>
      <c r="D26" s="220" t="s">
        <v>6892</v>
      </c>
    </row>
    <row r="27" spans="2:4" ht="28">
      <c r="B27" s="48"/>
      <c r="C27" s="216" t="s">
        <v>6893</v>
      </c>
      <c r="D27" s="220" t="s">
        <v>6894</v>
      </c>
    </row>
    <row r="28" spans="2:4" ht="42">
      <c r="B28" s="48"/>
      <c r="C28" s="216" t="s">
        <v>6895</v>
      </c>
      <c r="D28" s="220" t="s">
        <v>6896</v>
      </c>
    </row>
    <row r="29" spans="2:4" ht="28">
      <c r="B29" s="48"/>
      <c r="C29" s="216" t="s">
        <v>6897</v>
      </c>
      <c r="D29" s="220" t="s">
        <v>6898</v>
      </c>
    </row>
    <row r="30" spans="2:4" ht="56">
      <c r="B30" s="48"/>
      <c r="C30" s="216" t="s">
        <v>6899</v>
      </c>
      <c r="D30" s="220" t="s">
        <v>6900</v>
      </c>
    </row>
    <row r="31" spans="2:4" s="43" customFormat="1" ht="28">
      <c r="B31" s="48"/>
      <c r="C31" s="216" t="s">
        <v>6901</v>
      </c>
      <c r="D31" s="220" t="s">
        <v>6902</v>
      </c>
    </row>
    <row r="32" spans="2:4" s="43" customFormat="1" ht="28">
      <c r="B32" s="200"/>
      <c r="C32" s="216" t="s">
        <v>6903</v>
      </c>
      <c r="D32" s="220" t="s">
        <v>6904</v>
      </c>
    </row>
    <row r="33" spans="2:4" ht="42">
      <c r="B33" s="48"/>
      <c r="C33" s="216" t="s">
        <v>6905</v>
      </c>
      <c r="D33" s="221" t="s">
        <v>6906</v>
      </c>
    </row>
    <row r="35" spans="2:4">
      <c r="B35" s="165">
        <f>'Tier 1 Prioritized Activities'!F30</f>
        <v>0</v>
      </c>
      <c r="C35" s="165"/>
      <c r="D35" s="164" t="s">
        <v>2242</v>
      </c>
    </row>
    <row r="36" spans="2:4" hidden="1">
      <c r="B36" s="51">
        <f>SUM('Tier 2 Fed-State Activities'!E35:E49)</f>
        <v>0</v>
      </c>
      <c r="C36" s="51"/>
      <c r="D36" s="50" t="s">
        <v>2224</v>
      </c>
    </row>
    <row r="37" spans="2:4">
      <c r="B37" s="52">
        <f>SUM(B6:B33)</f>
        <v>0</v>
      </c>
      <c r="C37" s="52"/>
      <c r="D37" s="50" t="s">
        <v>6921</v>
      </c>
    </row>
    <row r="38" spans="2:4">
      <c r="B38" s="51">
        <f>B35+B36+B37</f>
        <v>0</v>
      </c>
      <c r="C38" s="51"/>
      <c r="D38" s="50" t="s">
        <v>2223</v>
      </c>
    </row>
  </sheetData>
  <mergeCells count="1">
    <mergeCell ref="B3:D3"/>
  </mergeCells>
  <phoneticPr fontId="39" type="noConversion"/>
  <dataValidations count="2">
    <dataValidation allowBlank="1" showInputMessage="1" showErrorMessage="1" promptTitle="Instructions" prompt="Enter the total amount of funds that will be used at the district and school level to support Improvement expenses aligned to this allowable activity." sqref="C6:C33"/>
    <dataValidation allowBlank="1" showInputMessage="1" showErrorMessage="1" promptTitle="Instructions" prompt="Enter the total amount of funds that will be used at the school to support Improvement expenses aligned to this allowable activity." sqref="B6:B33"/>
  </dataValidations>
  <pageMargins left="0.7" right="0.7" top="0.5" bottom="0.5" header="0.3" footer="0.3"/>
  <pageSetup paperSize="5" scale="91" orientation="landscape"/>
  <headerFooter>
    <oddFooter>&amp;R&amp;P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1:K76"/>
  <sheetViews>
    <sheetView zoomScale="125" zoomScaleNormal="125" zoomScaleSheetLayoutView="80" zoomScalePageLayoutView="125" workbookViewId="0">
      <pane ySplit="3" topLeftCell="A12" activePane="bottomLeft" state="frozen"/>
      <selection pane="bottomLeft" activeCell="G21" sqref="G21"/>
    </sheetView>
  </sheetViews>
  <sheetFormatPr baseColWidth="10" defaultColWidth="8.83203125" defaultRowHeight="14" x14ac:dyDescent="0"/>
  <cols>
    <col min="1" max="1" width="8.83203125" style="231"/>
    <col min="2" max="2" width="20.6640625" style="231" customWidth="1"/>
    <col min="3" max="3" width="45.6640625" style="231" customWidth="1"/>
    <col min="4" max="5" width="25.6640625" style="231" customWidth="1"/>
    <col min="6" max="6" width="30.6640625" style="231" customWidth="1"/>
    <col min="7" max="7" width="18.6640625" style="231" customWidth="1"/>
    <col min="8" max="9" width="20.6640625" style="231" hidden="1" customWidth="1"/>
    <col min="10" max="11" width="20.6640625" style="231" customWidth="1"/>
    <col min="12" max="16384" width="8.83203125" style="231"/>
  </cols>
  <sheetData>
    <row r="1" spans="2:11" s="230" customFormat="1" ht="15">
      <c r="B1" s="2" t="s">
        <v>4</v>
      </c>
      <c r="C1" s="233" t="str">
        <f>SCEPCoverPage!C1</f>
        <v>Rochester City School District</v>
      </c>
      <c r="D1" s="240" t="s">
        <v>7016</v>
      </c>
      <c r="E1" s="15"/>
      <c r="F1" s="15"/>
      <c r="G1" s="233"/>
      <c r="H1" s="233"/>
      <c r="I1" s="233"/>
      <c r="J1" s="233"/>
    </row>
    <row r="2" spans="2:11" s="230" customFormat="1" ht="15">
      <c r="B2" s="2" t="s">
        <v>6982</v>
      </c>
      <c r="C2" s="17" t="str">
        <f>SCEPCoverPage!C2</f>
        <v>261600010009</v>
      </c>
      <c r="E2" s="15"/>
      <c r="F2" s="15"/>
      <c r="G2" s="17"/>
      <c r="H2" s="17"/>
      <c r="I2" s="17"/>
      <c r="J2" s="233"/>
    </row>
    <row r="3" spans="2:11" ht="18">
      <c r="B3" s="335" t="s">
        <v>2200</v>
      </c>
      <c r="C3" s="335"/>
      <c r="D3" s="335"/>
      <c r="E3" s="335"/>
      <c r="F3" s="335"/>
      <c r="G3" s="335"/>
      <c r="H3" s="335"/>
      <c r="I3" s="335"/>
      <c r="J3" s="335"/>
      <c r="K3" s="336"/>
    </row>
    <row r="4" spans="2:11" ht="15" customHeight="1">
      <c r="B4" s="337" t="s">
        <v>16</v>
      </c>
      <c r="C4" s="338"/>
      <c r="D4" s="338"/>
      <c r="E4" s="338"/>
      <c r="F4" s="338"/>
      <c r="G4" s="234" t="s">
        <v>163</v>
      </c>
      <c r="H4" s="339" t="s">
        <v>164</v>
      </c>
      <c r="I4" s="340"/>
      <c r="J4" s="339" t="s">
        <v>164</v>
      </c>
      <c r="K4" s="340"/>
    </row>
    <row r="5" spans="2:11" ht="15" customHeight="1">
      <c r="B5" s="299" t="s">
        <v>135</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ht="30" customHeight="1">
      <c r="B7" s="344" t="s">
        <v>62</v>
      </c>
      <c r="C7" s="344"/>
      <c r="D7" s="344"/>
      <c r="E7" s="344"/>
      <c r="F7" s="344"/>
      <c r="G7" s="344"/>
      <c r="H7" s="344"/>
      <c r="I7" s="344"/>
      <c r="J7" s="344"/>
      <c r="K7" s="340"/>
    </row>
    <row r="8" spans="2:11" ht="30" customHeight="1">
      <c r="B8" s="178" t="s">
        <v>2260</v>
      </c>
      <c r="C8" s="332" t="s">
        <v>7032</v>
      </c>
      <c r="D8" s="333"/>
      <c r="E8" s="333"/>
      <c r="F8" s="333"/>
      <c r="G8" s="333"/>
      <c r="H8" s="333"/>
      <c r="I8" s="333"/>
      <c r="J8" s="333"/>
      <c r="K8" s="334"/>
    </row>
    <row r="9" spans="2:11" ht="30" customHeight="1">
      <c r="B9" s="178" t="s">
        <v>2261</v>
      </c>
      <c r="C9" s="332"/>
      <c r="D9" s="345"/>
      <c r="E9" s="345"/>
      <c r="F9" s="345"/>
      <c r="G9" s="345"/>
      <c r="H9" s="345"/>
      <c r="I9" s="345"/>
      <c r="J9" s="345"/>
      <c r="K9" s="346"/>
    </row>
    <row r="10" spans="2:11" ht="30" customHeight="1">
      <c r="B10" s="178" t="s">
        <v>2262</v>
      </c>
      <c r="C10" s="332"/>
      <c r="D10" s="345"/>
      <c r="E10" s="345"/>
      <c r="F10" s="345"/>
      <c r="G10" s="345"/>
      <c r="H10" s="345"/>
      <c r="I10" s="345"/>
      <c r="J10" s="345"/>
      <c r="K10" s="346"/>
    </row>
    <row r="11" spans="2:11">
      <c r="B11" s="344" t="s">
        <v>2254</v>
      </c>
      <c r="C11" s="344"/>
      <c r="D11" s="344"/>
      <c r="E11" s="344"/>
      <c r="F11" s="344"/>
      <c r="G11" s="344"/>
      <c r="H11" s="344"/>
      <c r="I11" s="344"/>
      <c r="J11" s="344"/>
      <c r="K11" s="340"/>
    </row>
    <row r="12" spans="2:11" ht="30" customHeight="1">
      <c r="B12" s="179" t="s">
        <v>2253</v>
      </c>
      <c r="C12" s="332" t="s">
        <v>7033</v>
      </c>
      <c r="D12" s="333"/>
      <c r="E12" s="333"/>
      <c r="F12" s="333"/>
      <c r="G12" s="333"/>
      <c r="H12" s="333"/>
      <c r="I12" s="333"/>
      <c r="J12" s="333"/>
      <c r="K12" s="334"/>
    </row>
    <row r="13" spans="2:11" ht="30" customHeight="1">
      <c r="B13" s="179" t="s">
        <v>2255</v>
      </c>
      <c r="C13" s="332"/>
      <c r="D13" s="333"/>
      <c r="E13" s="333"/>
      <c r="F13" s="333"/>
      <c r="G13" s="333"/>
      <c r="H13" s="333"/>
      <c r="I13" s="333"/>
      <c r="J13" s="333"/>
      <c r="K13" s="334"/>
    </row>
    <row r="14" spans="2:11" ht="30" customHeight="1">
      <c r="B14" s="179" t="s">
        <v>2256</v>
      </c>
      <c r="C14" s="332"/>
      <c r="D14" s="333"/>
      <c r="E14" s="333"/>
      <c r="F14" s="333"/>
      <c r="G14" s="333"/>
      <c r="H14" s="333"/>
      <c r="I14" s="333"/>
      <c r="J14" s="333"/>
      <c r="K14" s="334"/>
    </row>
    <row r="15" spans="2:1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7099</v>
      </c>
      <c r="D16" s="316" t="s">
        <v>61</v>
      </c>
      <c r="E16" s="316" t="s">
        <v>6889</v>
      </c>
      <c r="F16" s="197"/>
      <c r="G16" s="48" t="s">
        <v>7138</v>
      </c>
      <c r="H16" s="232"/>
      <c r="I16" s="232"/>
      <c r="J16" s="180">
        <v>41821</v>
      </c>
      <c r="K16" s="180" t="s">
        <v>7060</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t="s">
        <v>2253</v>
      </c>
      <c r="C21" s="327" t="s">
        <v>7108</v>
      </c>
      <c r="D21" s="316" t="s">
        <v>60</v>
      </c>
      <c r="E21" s="316" t="s">
        <v>6889</v>
      </c>
      <c r="F21" s="197"/>
      <c r="G21" s="48" t="s">
        <v>7139</v>
      </c>
      <c r="H21" s="232"/>
      <c r="I21" s="232"/>
      <c r="J21" s="180" t="s">
        <v>7066</v>
      </c>
      <c r="K21" s="180" t="s">
        <v>7060</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112">
      <c r="B26" s="316" t="s">
        <v>2253</v>
      </c>
      <c r="C26" s="327" t="s">
        <v>7034</v>
      </c>
      <c r="D26" s="316" t="s">
        <v>60</v>
      </c>
      <c r="E26" s="316" t="s">
        <v>6889</v>
      </c>
      <c r="F26" s="197"/>
      <c r="G26" s="48" t="s">
        <v>7137</v>
      </c>
      <c r="H26" s="232"/>
      <c r="I26" s="232"/>
      <c r="J26" s="180">
        <v>41821</v>
      </c>
      <c r="K26" s="180" t="s">
        <v>7060</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c r="C76" s="181"/>
      <c r="F76" s="231" t="s">
        <v>6822</v>
      </c>
      <c r="G76" s="187">
        <f>SUM(G16:G70)</f>
        <v>0</v>
      </c>
      <c r="H76" s="181"/>
      <c r="I76" s="181"/>
      <c r="J76" s="181"/>
      <c r="K76" s="181"/>
    </row>
  </sheetData>
  <autoFilter ref="B15:K15"/>
  <mergeCells count="64">
    <mergeCell ref="C12:K12"/>
    <mergeCell ref="B3:K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1:K76"/>
  <sheetViews>
    <sheetView zoomScale="125" zoomScaleNormal="125" zoomScaleSheetLayoutView="80" zoomScalePageLayoutView="125" workbookViewId="0">
      <pane ySplit="3" topLeftCell="A11" activePane="bottomLeft" state="frozen"/>
      <selection pane="bottomLeft" activeCell="G16" sqref="G16"/>
    </sheetView>
  </sheetViews>
  <sheetFormatPr baseColWidth="10" defaultColWidth="8.83203125" defaultRowHeight="14" x14ac:dyDescent="0"/>
  <cols>
    <col min="1" max="1" width="8.83203125" style="231"/>
    <col min="2" max="2" width="20.6640625" style="231" customWidth="1"/>
    <col min="3" max="3" width="45.6640625" style="231" customWidth="1"/>
    <col min="4" max="5" width="25.6640625" style="231" customWidth="1"/>
    <col min="6" max="6" width="30.6640625" style="231" customWidth="1"/>
    <col min="7" max="7" width="18.6640625" style="231" customWidth="1"/>
    <col min="8" max="9" width="20.6640625" style="231" hidden="1" customWidth="1"/>
    <col min="10" max="11" width="20.6640625" style="231" customWidth="1"/>
    <col min="12" max="16384" width="8.83203125" style="231"/>
  </cols>
  <sheetData>
    <row r="1" spans="2:11" s="230" customFormat="1" ht="15">
      <c r="B1" s="2" t="s">
        <v>4</v>
      </c>
      <c r="C1" s="233" t="str">
        <f>SCEPCoverPage!C1</f>
        <v>Rochester City School District</v>
      </c>
      <c r="D1" s="240" t="s">
        <v>7016</v>
      </c>
      <c r="E1" s="15"/>
      <c r="F1" s="15"/>
      <c r="G1" s="233"/>
      <c r="H1" s="233"/>
      <c r="I1" s="233"/>
      <c r="J1" s="233"/>
    </row>
    <row r="2" spans="2:11" s="230" customFormat="1" ht="15">
      <c r="B2" s="2" t="s">
        <v>6982</v>
      </c>
      <c r="C2" s="17" t="str">
        <f>SCEPCoverPage!C2</f>
        <v>261600010009</v>
      </c>
      <c r="E2" s="15"/>
      <c r="F2" s="15"/>
      <c r="G2" s="17"/>
      <c r="H2" s="17"/>
      <c r="I2" s="17"/>
      <c r="J2" s="233"/>
    </row>
    <row r="3" spans="2:11" ht="18">
      <c r="B3" s="335" t="s">
        <v>2200</v>
      </c>
      <c r="C3" s="335"/>
      <c r="D3" s="335"/>
      <c r="E3" s="335"/>
      <c r="F3" s="335"/>
      <c r="G3" s="335"/>
      <c r="H3" s="335"/>
      <c r="I3" s="335"/>
      <c r="J3" s="335"/>
      <c r="K3" s="336"/>
    </row>
    <row r="4" spans="2:11" ht="15" customHeight="1">
      <c r="B4" s="337" t="s">
        <v>16</v>
      </c>
      <c r="C4" s="338"/>
      <c r="D4" s="338"/>
      <c r="E4" s="338"/>
      <c r="F4" s="338"/>
      <c r="G4" s="234" t="s">
        <v>163</v>
      </c>
      <c r="H4" s="339" t="s">
        <v>164</v>
      </c>
      <c r="I4" s="340"/>
      <c r="J4" s="339" t="s">
        <v>164</v>
      </c>
      <c r="K4" s="340"/>
    </row>
    <row r="5" spans="2:11" ht="15" customHeight="1">
      <c r="B5" s="299" t="s">
        <v>136</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ht="30" customHeight="1">
      <c r="B7" s="344" t="s">
        <v>62</v>
      </c>
      <c r="C7" s="344"/>
      <c r="D7" s="344"/>
      <c r="E7" s="344"/>
      <c r="F7" s="344"/>
      <c r="G7" s="344"/>
      <c r="H7" s="344"/>
      <c r="I7" s="344"/>
      <c r="J7" s="344"/>
      <c r="K7" s="340"/>
    </row>
    <row r="8" spans="2:11" ht="30" customHeight="1">
      <c r="B8" s="178" t="s">
        <v>2260</v>
      </c>
      <c r="C8" s="332" t="s">
        <v>7039</v>
      </c>
      <c r="D8" s="333"/>
      <c r="E8" s="333"/>
      <c r="F8" s="333"/>
      <c r="G8" s="333"/>
      <c r="H8" s="333"/>
      <c r="I8" s="333"/>
      <c r="J8" s="333"/>
      <c r="K8" s="334"/>
    </row>
    <row r="9" spans="2:11" ht="30" customHeight="1">
      <c r="B9" s="178" t="s">
        <v>2261</v>
      </c>
      <c r="C9" s="332"/>
      <c r="D9" s="345"/>
      <c r="E9" s="345"/>
      <c r="F9" s="345"/>
      <c r="G9" s="345"/>
      <c r="H9" s="345"/>
      <c r="I9" s="345"/>
      <c r="J9" s="345"/>
      <c r="K9" s="346"/>
    </row>
    <row r="10" spans="2:11" ht="30" customHeight="1">
      <c r="B10" s="178" t="s">
        <v>2262</v>
      </c>
      <c r="C10" s="332"/>
      <c r="D10" s="345"/>
      <c r="E10" s="345"/>
      <c r="F10" s="345"/>
      <c r="G10" s="345"/>
      <c r="H10" s="345"/>
      <c r="I10" s="345"/>
      <c r="J10" s="345"/>
      <c r="K10" s="346"/>
    </row>
    <row r="11" spans="2:11">
      <c r="B11" s="344" t="s">
        <v>2254</v>
      </c>
      <c r="C11" s="344"/>
      <c r="D11" s="344"/>
      <c r="E11" s="344"/>
      <c r="F11" s="344"/>
      <c r="G11" s="344"/>
      <c r="H11" s="344"/>
      <c r="I11" s="344"/>
      <c r="J11" s="344"/>
      <c r="K11" s="340"/>
    </row>
    <row r="12" spans="2:11" ht="30" customHeight="1">
      <c r="B12" s="179" t="s">
        <v>2253</v>
      </c>
      <c r="C12" s="332" t="s">
        <v>7041</v>
      </c>
      <c r="D12" s="333"/>
      <c r="E12" s="333"/>
      <c r="F12" s="333"/>
      <c r="G12" s="333"/>
      <c r="H12" s="333"/>
      <c r="I12" s="333"/>
      <c r="J12" s="333"/>
      <c r="K12" s="334"/>
    </row>
    <row r="13" spans="2:11" ht="30" customHeight="1">
      <c r="B13" s="179" t="s">
        <v>2255</v>
      </c>
      <c r="C13" s="332"/>
      <c r="D13" s="333"/>
      <c r="E13" s="333"/>
      <c r="F13" s="333"/>
      <c r="G13" s="333"/>
      <c r="H13" s="333"/>
      <c r="I13" s="333"/>
      <c r="J13" s="333"/>
      <c r="K13" s="334"/>
    </row>
    <row r="14" spans="2:11" ht="30" customHeight="1">
      <c r="B14" s="179" t="s">
        <v>2256</v>
      </c>
      <c r="C14" s="332"/>
      <c r="D14" s="333"/>
      <c r="E14" s="333"/>
      <c r="F14" s="333"/>
      <c r="G14" s="333"/>
      <c r="H14" s="333"/>
      <c r="I14" s="333"/>
      <c r="J14" s="333"/>
      <c r="K14" s="334"/>
    </row>
    <row r="15" spans="2:1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7042</v>
      </c>
      <c r="D16" s="316" t="s">
        <v>60</v>
      </c>
      <c r="E16" s="316" t="s">
        <v>6889</v>
      </c>
      <c r="F16" s="197"/>
      <c r="G16" s="48" t="s">
        <v>7140</v>
      </c>
      <c r="H16" s="232"/>
      <c r="I16" s="232"/>
      <c r="J16" s="180">
        <v>41821</v>
      </c>
      <c r="K16" s="180" t="s">
        <v>7060</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c r="B21" s="316"/>
      <c r="C21" s="327"/>
      <c r="D21" s="316"/>
      <c r="E21" s="316"/>
      <c r="F21" s="197"/>
      <c r="G21" s="48"/>
      <c r="H21" s="232"/>
      <c r="I21" s="232"/>
      <c r="J21" s="180"/>
      <c r="K21" s="180"/>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c r="B26" s="316"/>
      <c r="C26" s="327"/>
      <c r="D26" s="316"/>
      <c r="E26" s="316"/>
      <c r="F26" s="197"/>
      <c r="G26" s="48"/>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c r="C76" s="181"/>
      <c r="F76" s="231" t="s">
        <v>6822</v>
      </c>
      <c r="G76" s="187">
        <f>SUM(G16:G70)</f>
        <v>0</v>
      </c>
      <c r="H76" s="181"/>
      <c r="I76" s="181"/>
      <c r="J76" s="181"/>
      <c r="K76" s="181"/>
    </row>
  </sheetData>
  <autoFilter ref="B15:K15"/>
  <mergeCells count="64">
    <mergeCell ref="C12:K12"/>
    <mergeCell ref="B3:K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1:K76"/>
  <sheetViews>
    <sheetView zoomScale="125" zoomScaleNormal="125" zoomScaleSheetLayoutView="80" zoomScalePageLayoutView="125" workbookViewId="0">
      <pane ySplit="3" topLeftCell="A9" activePane="bottomLeft" state="frozen"/>
      <selection pane="bottomLeft" activeCell="G16" sqref="G16"/>
    </sheetView>
  </sheetViews>
  <sheetFormatPr baseColWidth="10" defaultColWidth="8.83203125" defaultRowHeight="14" x14ac:dyDescent="0"/>
  <cols>
    <col min="1" max="1" width="8.83203125" style="231"/>
    <col min="2" max="2" width="20.6640625" style="231" customWidth="1"/>
    <col min="3" max="3" width="45.6640625" style="231" customWidth="1"/>
    <col min="4" max="5" width="25.6640625" style="231" customWidth="1"/>
    <col min="6" max="6" width="30.6640625" style="231" customWidth="1"/>
    <col min="7" max="7" width="18.6640625" style="231" customWidth="1"/>
    <col min="8" max="9" width="20.6640625" style="231" hidden="1" customWidth="1"/>
    <col min="10" max="11" width="20.6640625" style="231" customWidth="1"/>
    <col min="12" max="16384" width="8.83203125" style="231"/>
  </cols>
  <sheetData>
    <row r="1" spans="2:11" s="230" customFormat="1" ht="15">
      <c r="B1" s="2" t="s">
        <v>4</v>
      </c>
      <c r="C1" s="233" t="str">
        <f>SCEPCoverPage!C1</f>
        <v>Rochester City School District</v>
      </c>
      <c r="D1" s="240" t="s">
        <v>7016</v>
      </c>
      <c r="E1" s="15"/>
      <c r="F1" s="15"/>
      <c r="G1" s="233"/>
      <c r="H1" s="233"/>
      <c r="I1" s="233"/>
      <c r="J1" s="233"/>
    </row>
    <row r="2" spans="2:11" s="230" customFormat="1" ht="15">
      <c r="B2" s="2" t="s">
        <v>6982</v>
      </c>
      <c r="C2" s="17" t="str">
        <f>SCEPCoverPage!C2</f>
        <v>261600010009</v>
      </c>
      <c r="E2" s="15"/>
      <c r="F2" s="15"/>
      <c r="G2" s="17"/>
      <c r="H2" s="17"/>
      <c r="I2" s="17"/>
      <c r="J2" s="233"/>
    </row>
    <row r="3" spans="2:11" ht="18">
      <c r="B3" s="335" t="s">
        <v>2200</v>
      </c>
      <c r="C3" s="335"/>
      <c r="D3" s="335"/>
      <c r="E3" s="335"/>
      <c r="F3" s="335"/>
      <c r="G3" s="335"/>
      <c r="H3" s="335"/>
      <c r="I3" s="335"/>
      <c r="J3" s="335"/>
      <c r="K3" s="336"/>
    </row>
    <row r="4" spans="2:11" ht="15" customHeight="1">
      <c r="B4" s="337" t="s">
        <v>16</v>
      </c>
      <c r="C4" s="338"/>
      <c r="D4" s="338"/>
      <c r="E4" s="338"/>
      <c r="F4" s="338"/>
      <c r="G4" s="234" t="s">
        <v>163</v>
      </c>
      <c r="H4" s="339" t="s">
        <v>164</v>
      </c>
      <c r="I4" s="340"/>
      <c r="J4" s="339" t="s">
        <v>164</v>
      </c>
      <c r="K4" s="340"/>
    </row>
    <row r="5" spans="2:11" ht="15" customHeight="1">
      <c r="B5" s="299" t="s">
        <v>137</v>
      </c>
      <c r="C5" s="341"/>
      <c r="D5" s="341"/>
      <c r="E5" s="341"/>
      <c r="F5" s="341"/>
      <c r="G5" s="342" t="s">
        <v>56</v>
      </c>
      <c r="H5" s="299"/>
      <c r="I5" s="340"/>
      <c r="J5" s="299" t="s">
        <v>172</v>
      </c>
      <c r="K5" s="340"/>
    </row>
    <row r="6" spans="2:11" s="66" customFormat="1" ht="30" customHeight="1">
      <c r="B6" s="341"/>
      <c r="C6" s="341"/>
      <c r="D6" s="341"/>
      <c r="E6" s="341"/>
      <c r="F6" s="341"/>
      <c r="G6" s="343"/>
      <c r="H6" s="340"/>
      <c r="I6" s="340"/>
      <c r="J6" s="340"/>
      <c r="K6" s="340"/>
    </row>
    <row r="7" spans="2:11" ht="30" customHeight="1">
      <c r="B7" s="344" t="s">
        <v>62</v>
      </c>
      <c r="C7" s="344"/>
      <c r="D7" s="344"/>
      <c r="E7" s="344"/>
      <c r="F7" s="344"/>
      <c r="G7" s="344"/>
      <c r="H7" s="344"/>
      <c r="I7" s="344"/>
      <c r="J7" s="344"/>
      <c r="K7" s="340"/>
    </row>
    <row r="8" spans="2:11" ht="30" customHeight="1">
      <c r="B8" s="178" t="s">
        <v>2260</v>
      </c>
      <c r="C8" s="332" t="s">
        <v>7032</v>
      </c>
      <c r="D8" s="333"/>
      <c r="E8" s="333"/>
      <c r="F8" s="333"/>
      <c r="G8" s="333"/>
      <c r="H8" s="333"/>
      <c r="I8" s="333"/>
      <c r="J8" s="333"/>
      <c r="K8" s="334"/>
    </row>
    <row r="9" spans="2:11" ht="30" customHeight="1">
      <c r="B9" s="178" t="s">
        <v>2261</v>
      </c>
      <c r="C9" s="332"/>
      <c r="D9" s="345"/>
      <c r="E9" s="345"/>
      <c r="F9" s="345"/>
      <c r="G9" s="345"/>
      <c r="H9" s="345"/>
      <c r="I9" s="345"/>
      <c r="J9" s="345"/>
      <c r="K9" s="346"/>
    </row>
    <row r="10" spans="2:11" ht="30" customHeight="1">
      <c r="B10" s="178" t="s">
        <v>2262</v>
      </c>
      <c r="C10" s="332"/>
      <c r="D10" s="345"/>
      <c r="E10" s="345"/>
      <c r="F10" s="345"/>
      <c r="G10" s="345"/>
      <c r="H10" s="345"/>
      <c r="I10" s="345"/>
      <c r="J10" s="345"/>
      <c r="K10" s="346"/>
    </row>
    <row r="11" spans="2:11">
      <c r="B11" s="344" t="s">
        <v>2254</v>
      </c>
      <c r="C11" s="344"/>
      <c r="D11" s="344"/>
      <c r="E11" s="344"/>
      <c r="F11" s="344"/>
      <c r="G11" s="344"/>
      <c r="H11" s="344"/>
      <c r="I11" s="344"/>
      <c r="J11" s="344"/>
      <c r="K11" s="340"/>
    </row>
    <row r="12" spans="2:11" ht="57" customHeight="1">
      <c r="B12" s="179" t="s">
        <v>2253</v>
      </c>
      <c r="C12" s="332" t="s">
        <v>7040</v>
      </c>
      <c r="D12" s="333"/>
      <c r="E12" s="333"/>
      <c r="F12" s="333"/>
      <c r="G12" s="333"/>
      <c r="H12" s="333"/>
      <c r="I12" s="333"/>
      <c r="J12" s="333"/>
      <c r="K12" s="334"/>
    </row>
    <row r="13" spans="2:11" ht="30" customHeight="1">
      <c r="B13" s="179" t="s">
        <v>2255</v>
      </c>
      <c r="C13" s="332"/>
      <c r="D13" s="333"/>
      <c r="E13" s="333"/>
      <c r="F13" s="333"/>
      <c r="G13" s="333"/>
      <c r="H13" s="333"/>
      <c r="I13" s="333"/>
      <c r="J13" s="333"/>
      <c r="K13" s="334"/>
    </row>
    <row r="14" spans="2:11" ht="30" customHeight="1">
      <c r="B14" s="179" t="s">
        <v>2256</v>
      </c>
      <c r="C14" s="332"/>
      <c r="D14" s="333"/>
      <c r="E14" s="333"/>
      <c r="F14" s="333"/>
      <c r="G14" s="333"/>
      <c r="H14" s="333"/>
      <c r="I14" s="333"/>
      <c r="J14" s="333"/>
      <c r="K14" s="334"/>
    </row>
    <row r="15" spans="2:1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7038</v>
      </c>
      <c r="D16" s="316" t="s">
        <v>60</v>
      </c>
      <c r="E16" s="316" t="s">
        <v>6873</v>
      </c>
      <c r="F16" s="197"/>
      <c r="G16" s="48" t="s">
        <v>7143</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98">
      <c r="B21" s="316" t="s">
        <v>2253</v>
      </c>
      <c r="C21" s="327" t="s">
        <v>7049</v>
      </c>
      <c r="D21" s="316" t="s">
        <v>60</v>
      </c>
      <c r="E21" s="316" t="s">
        <v>6867</v>
      </c>
      <c r="F21" s="197"/>
      <c r="G21" s="48" t="s">
        <v>7141</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ht="40.5" customHeight="1">
      <c r="B25" s="318"/>
      <c r="C25" s="329"/>
      <c r="D25" s="318"/>
      <c r="E25" s="331"/>
      <c r="F25" s="197"/>
      <c r="G25" s="48"/>
      <c r="H25" s="232"/>
      <c r="I25" s="232"/>
      <c r="J25" s="180"/>
      <c r="K25" s="180"/>
    </row>
    <row r="26" spans="2:11" s="198" customFormat="1">
      <c r="B26" s="316"/>
      <c r="C26" s="327"/>
      <c r="D26" s="316"/>
      <c r="E26" s="316"/>
      <c r="F26" s="197"/>
      <c r="G26" s="48"/>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c r="C76" s="181"/>
      <c r="F76" s="231" t="s">
        <v>6822</v>
      </c>
      <c r="G76" s="187">
        <f>SUM(G16:G70)</f>
        <v>0</v>
      </c>
      <c r="H76" s="181"/>
      <c r="I76" s="181"/>
      <c r="J76" s="181"/>
      <c r="K76" s="181"/>
    </row>
  </sheetData>
  <autoFilter ref="B15:K15"/>
  <mergeCells count="64">
    <mergeCell ref="C12:K12"/>
    <mergeCell ref="B3:K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xWindow="499" yWindow="978" count="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each school to be targeted by this activity." sqref="H16:H75"/>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499" yWindow="978"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1:K76"/>
  <sheetViews>
    <sheetView zoomScale="125" zoomScaleNormal="125" zoomScaleSheetLayoutView="80" zoomScalePageLayoutView="125" workbookViewId="0">
      <pane ySplit="3" topLeftCell="A16" activePane="bottomLeft" state="frozen"/>
      <selection pane="bottomLeft" activeCell="G21" sqref="G21"/>
    </sheetView>
  </sheetViews>
  <sheetFormatPr baseColWidth="10" defaultColWidth="8.83203125" defaultRowHeight="14" x14ac:dyDescent="0"/>
  <cols>
    <col min="1" max="1" width="8.83203125" style="231"/>
    <col min="2" max="2" width="20.6640625" style="231" customWidth="1"/>
    <col min="3" max="3" width="45.6640625" style="231" customWidth="1"/>
    <col min="4" max="5" width="25.6640625" style="231" customWidth="1"/>
    <col min="6" max="6" width="30.6640625" style="231" customWidth="1"/>
    <col min="7" max="7" width="18.6640625" style="231" customWidth="1"/>
    <col min="8" max="9" width="20.6640625" style="231" hidden="1" customWidth="1"/>
    <col min="10" max="11" width="20.6640625" style="231" customWidth="1"/>
    <col min="12" max="16384" width="8.83203125" style="231"/>
  </cols>
  <sheetData>
    <row r="1" spans="2:11" s="230" customFormat="1" ht="15">
      <c r="B1" s="2" t="s">
        <v>4</v>
      </c>
      <c r="C1" s="233" t="str">
        <f>SCEPCoverPage!C1</f>
        <v>Rochester City School District</v>
      </c>
      <c r="D1" s="240" t="s">
        <v>7016</v>
      </c>
      <c r="E1" s="15"/>
      <c r="F1" s="15"/>
      <c r="G1" s="233"/>
      <c r="H1" s="233"/>
      <c r="I1" s="233"/>
      <c r="J1" s="233"/>
    </row>
    <row r="2" spans="2:11" s="230" customFormat="1" ht="15">
      <c r="B2" s="2" t="s">
        <v>6982</v>
      </c>
      <c r="C2" s="17" t="str">
        <f>SCEPCoverPage!C2</f>
        <v>261600010009</v>
      </c>
      <c r="E2" s="15"/>
      <c r="F2" s="15"/>
      <c r="G2" s="17"/>
      <c r="H2" s="17"/>
      <c r="I2" s="17"/>
      <c r="J2" s="233"/>
    </row>
    <row r="3" spans="2:11" ht="18">
      <c r="B3" s="335" t="s">
        <v>2200</v>
      </c>
      <c r="C3" s="335"/>
      <c r="D3" s="335"/>
      <c r="E3" s="335"/>
      <c r="F3" s="335"/>
      <c r="G3" s="335"/>
      <c r="H3" s="335"/>
      <c r="I3" s="335"/>
      <c r="J3" s="335"/>
      <c r="K3" s="336"/>
    </row>
    <row r="4" spans="2:11" ht="15" customHeight="1">
      <c r="B4" s="337" t="s">
        <v>16</v>
      </c>
      <c r="C4" s="338"/>
      <c r="D4" s="338"/>
      <c r="E4" s="338"/>
      <c r="F4" s="338"/>
      <c r="G4" s="234" t="s">
        <v>163</v>
      </c>
      <c r="H4" s="339" t="s">
        <v>164</v>
      </c>
      <c r="I4" s="340"/>
      <c r="J4" s="339" t="s">
        <v>164</v>
      </c>
      <c r="K4" s="340"/>
    </row>
    <row r="5" spans="2:11" ht="15" customHeight="1">
      <c r="B5" s="299" t="s">
        <v>138</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ht="30" customHeight="1">
      <c r="B7" s="344" t="s">
        <v>62</v>
      </c>
      <c r="C7" s="344"/>
      <c r="D7" s="344"/>
      <c r="E7" s="344"/>
      <c r="F7" s="344"/>
      <c r="G7" s="344"/>
      <c r="H7" s="344"/>
      <c r="I7" s="344"/>
      <c r="J7" s="344"/>
      <c r="K7" s="340"/>
    </row>
    <row r="8" spans="2:11" ht="30" customHeight="1">
      <c r="B8" s="178" t="s">
        <v>2260</v>
      </c>
      <c r="C8" s="332" t="s">
        <v>7035</v>
      </c>
      <c r="D8" s="333"/>
      <c r="E8" s="333"/>
      <c r="F8" s="333"/>
      <c r="G8" s="333"/>
      <c r="H8" s="333"/>
      <c r="I8" s="333"/>
      <c r="J8" s="333"/>
      <c r="K8" s="334"/>
    </row>
    <row r="9" spans="2:11" ht="30" customHeight="1">
      <c r="B9" s="178" t="s">
        <v>2261</v>
      </c>
      <c r="C9" s="332"/>
      <c r="D9" s="345"/>
      <c r="E9" s="345"/>
      <c r="F9" s="345"/>
      <c r="G9" s="345"/>
      <c r="H9" s="345"/>
      <c r="I9" s="345"/>
      <c r="J9" s="345"/>
      <c r="K9" s="346"/>
    </row>
    <row r="10" spans="2:11" ht="30" customHeight="1">
      <c r="B10" s="178" t="s">
        <v>2262</v>
      </c>
      <c r="C10" s="332"/>
      <c r="D10" s="345"/>
      <c r="E10" s="345"/>
      <c r="F10" s="345"/>
      <c r="G10" s="345"/>
      <c r="H10" s="345"/>
      <c r="I10" s="345"/>
      <c r="J10" s="345"/>
      <c r="K10" s="346"/>
    </row>
    <row r="11" spans="2:11">
      <c r="B11" s="344" t="s">
        <v>2254</v>
      </c>
      <c r="C11" s="344"/>
      <c r="D11" s="344"/>
      <c r="E11" s="344"/>
      <c r="F11" s="344"/>
      <c r="G11" s="344"/>
      <c r="H11" s="344"/>
      <c r="I11" s="344"/>
      <c r="J11" s="344"/>
      <c r="K11" s="340"/>
    </row>
    <row r="12" spans="2:11" ht="30" customHeight="1">
      <c r="B12" s="179" t="s">
        <v>2253</v>
      </c>
      <c r="C12" s="332" t="s">
        <v>7036</v>
      </c>
      <c r="D12" s="333"/>
      <c r="E12" s="333"/>
      <c r="F12" s="333"/>
      <c r="G12" s="333"/>
      <c r="H12" s="333"/>
      <c r="I12" s="333"/>
      <c r="J12" s="333"/>
      <c r="K12" s="334"/>
    </row>
    <row r="13" spans="2:11" ht="30" customHeight="1">
      <c r="B13" s="179" t="s">
        <v>2255</v>
      </c>
      <c r="C13" s="332"/>
      <c r="D13" s="333"/>
      <c r="E13" s="333"/>
      <c r="F13" s="333"/>
      <c r="G13" s="333"/>
      <c r="H13" s="333"/>
      <c r="I13" s="333"/>
      <c r="J13" s="333"/>
      <c r="K13" s="334"/>
    </row>
    <row r="14" spans="2:11" ht="30" customHeight="1">
      <c r="B14" s="179" t="s">
        <v>2256</v>
      </c>
      <c r="C14" s="332"/>
      <c r="D14" s="333"/>
      <c r="E14" s="333"/>
      <c r="F14" s="333"/>
      <c r="G14" s="333"/>
      <c r="H14" s="333"/>
      <c r="I14" s="333"/>
      <c r="J14" s="333"/>
      <c r="K14" s="334"/>
    </row>
    <row r="15" spans="2:1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7037</v>
      </c>
      <c r="D16" s="316" t="s">
        <v>60</v>
      </c>
      <c r="E16" s="316" t="s">
        <v>6871</v>
      </c>
      <c r="F16" s="197"/>
      <c r="G16" s="48" t="s">
        <v>7142</v>
      </c>
      <c r="H16" s="241"/>
      <c r="I16" s="241"/>
      <c r="J16" s="180">
        <v>41821</v>
      </c>
      <c r="K16" s="180">
        <v>42185</v>
      </c>
    </row>
    <row r="17" spans="2:11" s="198" customFormat="1">
      <c r="B17" s="317"/>
      <c r="C17" s="328"/>
      <c r="D17" s="317"/>
      <c r="E17" s="317"/>
      <c r="F17" s="199"/>
      <c r="G17" s="200"/>
      <c r="H17" s="241"/>
      <c r="I17" s="241"/>
      <c r="J17" s="180"/>
      <c r="K17" s="180"/>
    </row>
    <row r="18" spans="2:11" s="198" customFormat="1">
      <c r="B18" s="317"/>
      <c r="C18" s="328"/>
      <c r="D18" s="317"/>
      <c r="E18" s="317"/>
      <c r="F18" s="199"/>
      <c r="G18" s="200"/>
      <c r="H18" s="241"/>
      <c r="I18" s="241"/>
      <c r="J18" s="180"/>
      <c r="K18" s="180"/>
    </row>
    <row r="19" spans="2:11" s="198" customFormat="1">
      <c r="B19" s="317"/>
      <c r="C19" s="328"/>
      <c r="D19" s="317"/>
      <c r="E19" s="317"/>
      <c r="F19" s="199"/>
      <c r="G19" s="200"/>
      <c r="H19" s="241"/>
      <c r="I19" s="241"/>
      <c r="J19" s="180"/>
      <c r="K19" s="180"/>
    </row>
    <row r="20" spans="2:11" s="198" customFormat="1">
      <c r="B20" s="317"/>
      <c r="C20" s="328"/>
      <c r="D20" s="317"/>
      <c r="E20" s="317"/>
      <c r="F20" s="199"/>
      <c r="G20" s="200"/>
      <c r="H20" s="241"/>
      <c r="I20" s="241"/>
      <c r="J20" s="180"/>
      <c r="K20" s="180"/>
    </row>
    <row r="21" spans="2:11" s="198" customFormat="1" ht="140">
      <c r="B21" s="316" t="s">
        <v>2253</v>
      </c>
      <c r="C21" s="327" t="s">
        <v>7086</v>
      </c>
      <c r="D21" s="316" t="s">
        <v>60</v>
      </c>
      <c r="E21" s="316" t="s">
        <v>6889</v>
      </c>
      <c r="F21" s="197"/>
      <c r="G21" s="48" t="s">
        <v>7144</v>
      </c>
      <c r="H21" s="241"/>
      <c r="I21" s="241"/>
      <c r="J21" s="180">
        <v>41821</v>
      </c>
      <c r="K21" s="180" t="s">
        <v>7060</v>
      </c>
    </row>
    <row r="22" spans="2:11" s="198" customFormat="1">
      <c r="B22" s="317"/>
      <c r="C22" s="328"/>
      <c r="D22" s="317"/>
      <c r="E22" s="317"/>
      <c r="F22" s="199"/>
      <c r="G22" s="200"/>
      <c r="H22" s="241"/>
      <c r="I22" s="241"/>
      <c r="J22" s="180"/>
      <c r="K22" s="180"/>
    </row>
    <row r="23" spans="2:11" s="198" customFormat="1">
      <c r="B23" s="317"/>
      <c r="C23" s="328"/>
      <c r="D23" s="317"/>
      <c r="E23" s="317"/>
      <c r="F23" s="199"/>
      <c r="G23" s="200"/>
      <c r="H23" s="241"/>
      <c r="I23" s="241"/>
      <c r="J23" s="180"/>
      <c r="K23" s="180"/>
    </row>
    <row r="24" spans="2:11" s="198" customFormat="1">
      <c r="B24" s="317"/>
      <c r="C24" s="328"/>
      <c r="D24" s="317"/>
      <c r="E24" s="330"/>
      <c r="F24" s="197"/>
      <c r="G24" s="48"/>
      <c r="H24" s="241"/>
      <c r="I24" s="241"/>
      <c r="J24" s="180"/>
      <c r="K24" s="180"/>
    </row>
    <row r="25" spans="2:11" s="198" customFormat="1">
      <c r="B25" s="318"/>
      <c r="C25" s="329"/>
      <c r="D25" s="318"/>
      <c r="E25" s="331"/>
      <c r="F25" s="197"/>
      <c r="G25" s="48"/>
      <c r="H25" s="241"/>
      <c r="I25" s="241"/>
      <c r="J25" s="180"/>
      <c r="K25" s="180"/>
    </row>
    <row r="26" spans="2:11" s="198" customFormat="1" ht="70">
      <c r="B26" s="316" t="s">
        <v>2253</v>
      </c>
      <c r="C26" s="327" t="s">
        <v>7038</v>
      </c>
      <c r="D26" s="316" t="s">
        <v>60</v>
      </c>
      <c r="E26" s="316" t="s">
        <v>6873</v>
      </c>
      <c r="F26" s="197"/>
      <c r="G26" s="48" t="s">
        <v>7134</v>
      </c>
      <c r="H26" s="241"/>
      <c r="I26" s="241"/>
      <c r="J26" s="180">
        <v>41821</v>
      </c>
      <c r="K26" s="180" t="s">
        <v>7060</v>
      </c>
    </row>
    <row r="27" spans="2:11" s="198" customFormat="1">
      <c r="B27" s="317"/>
      <c r="C27" s="328"/>
      <c r="D27" s="317"/>
      <c r="E27" s="317"/>
      <c r="F27" s="199"/>
      <c r="G27" s="200"/>
      <c r="H27" s="241"/>
      <c r="I27" s="241"/>
      <c r="J27" s="180"/>
      <c r="K27" s="180"/>
    </row>
    <row r="28" spans="2:11" s="198" customFormat="1">
      <c r="B28" s="317"/>
      <c r="C28" s="328"/>
      <c r="D28" s="317"/>
      <c r="E28" s="317"/>
      <c r="F28" s="199"/>
      <c r="G28" s="200"/>
      <c r="H28" s="241"/>
      <c r="I28" s="241"/>
      <c r="J28" s="180"/>
      <c r="K28" s="180"/>
    </row>
    <row r="29" spans="2:11" s="198" customFormat="1">
      <c r="B29" s="317"/>
      <c r="C29" s="328"/>
      <c r="D29" s="317"/>
      <c r="E29" s="330"/>
      <c r="F29" s="197"/>
      <c r="G29" s="48"/>
      <c r="H29" s="241"/>
      <c r="I29" s="241"/>
      <c r="J29" s="180"/>
      <c r="K29" s="180"/>
    </row>
    <row r="30" spans="2:11" s="198" customFormat="1">
      <c r="B30" s="318"/>
      <c r="C30" s="329"/>
      <c r="D30" s="318"/>
      <c r="E30" s="331"/>
      <c r="F30" s="197"/>
      <c r="G30" s="48"/>
      <c r="H30" s="241"/>
      <c r="I30" s="241"/>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c r="C76" s="181"/>
      <c r="F76" s="231" t="s">
        <v>6822</v>
      </c>
      <c r="G76" s="187">
        <f>SUM(G16:G70)</f>
        <v>0</v>
      </c>
      <c r="H76" s="181"/>
      <c r="I76" s="181"/>
      <c r="J76" s="181"/>
      <c r="K76" s="181"/>
    </row>
  </sheetData>
  <autoFilter ref="B15:K15"/>
  <mergeCells count="64">
    <mergeCell ref="C12:K12"/>
    <mergeCell ref="B3:K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B1:K76"/>
  <sheetViews>
    <sheetView zoomScale="125" zoomScaleNormal="125" zoomScaleSheetLayoutView="80" zoomScalePageLayoutView="125" workbookViewId="0">
      <pane ySplit="3" topLeftCell="A16" activePane="bottomLeft" state="frozen"/>
      <selection pane="bottomLeft" activeCell="G21" sqref="G2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43" t="s">
        <v>7065</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2201</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140</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7043</v>
      </c>
      <c r="D8" s="333"/>
      <c r="E8" s="333"/>
      <c r="F8" s="333"/>
      <c r="G8" s="333"/>
      <c r="H8" s="333"/>
      <c r="I8" s="333"/>
      <c r="J8" s="333"/>
      <c r="K8" s="334"/>
    </row>
    <row r="9" spans="2:11" s="231" customFormat="1" ht="30" customHeight="1">
      <c r="B9" s="178" t="s">
        <v>2261</v>
      </c>
      <c r="C9" s="332" t="s">
        <v>7044</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7045</v>
      </c>
      <c r="D12" s="333"/>
      <c r="E12" s="333"/>
      <c r="F12" s="333"/>
      <c r="G12" s="333"/>
      <c r="H12" s="333"/>
      <c r="I12" s="333"/>
      <c r="J12" s="333"/>
      <c r="K12" s="334"/>
    </row>
    <row r="13" spans="2:11" s="231" customFormat="1" ht="30" customHeight="1">
      <c r="B13" s="179" t="s">
        <v>2255</v>
      </c>
      <c r="C13" s="332" t="s">
        <v>7046</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7047</v>
      </c>
      <c r="C16" s="327" t="s">
        <v>7048</v>
      </c>
      <c r="D16" s="316" t="s">
        <v>54</v>
      </c>
      <c r="E16" s="316"/>
      <c r="F16" s="197"/>
      <c r="G16" s="48" t="s">
        <v>7133</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56">
      <c r="B21" s="316" t="s">
        <v>2253</v>
      </c>
      <c r="C21" s="327" t="s">
        <v>7050</v>
      </c>
      <c r="D21" s="316" t="s">
        <v>60</v>
      </c>
      <c r="E21" s="316" t="s">
        <v>6867</v>
      </c>
      <c r="F21" s="197"/>
      <c r="G21" s="48" t="s">
        <v>7148</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112">
      <c r="B26" s="316" t="s">
        <v>2253</v>
      </c>
      <c r="C26" s="327" t="s">
        <v>7051</v>
      </c>
      <c r="D26" s="316" t="s">
        <v>60</v>
      </c>
      <c r="E26" s="316" t="s">
        <v>6889</v>
      </c>
      <c r="F26" s="197"/>
      <c r="G26" s="48" t="s">
        <v>7137</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ht="71.25" customHeigh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xWindow="743" yWindow="511"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K26"/>
    <dataValidation allowBlank="1" showInputMessage="1" showErrorMessage="1" promptTitle="Instructions" prompt="Identify the project end date for this activity." sqref="K16:K25 K27: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743" yWindow="511"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B1:K76"/>
  <sheetViews>
    <sheetView zoomScale="125" zoomScaleNormal="125" zoomScaleSheetLayoutView="80" zoomScalePageLayoutView="125" workbookViewId="0">
      <pane ySplit="3" topLeftCell="A18" activePane="bottomLeft" state="frozen"/>
      <selection pane="bottomLeft" activeCell="G26" sqref="G2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2201</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141</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7043</v>
      </c>
      <c r="D8" s="333"/>
      <c r="E8" s="333"/>
      <c r="F8" s="333"/>
      <c r="G8" s="333"/>
      <c r="H8" s="333"/>
      <c r="I8" s="333"/>
      <c r="J8" s="333"/>
      <c r="K8" s="334"/>
    </row>
    <row r="9" spans="2:11" s="231" customFormat="1" ht="30" customHeight="1">
      <c r="B9" s="178" t="s">
        <v>2261</v>
      </c>
      <c r="C9" s="332" t="s">
        <v>7044</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48" customHeight="1">
      <c r="B12" s="179" t="s">
        <v>2253</v>
      </c>
      <c r="C12" s="332" t="s">
        <v>7109</v>
      </c>
      <c r="D12" s="333"/>
      <c r="E12" s="333"/>
      <c r="F12" s="333"/>
      <c r="G12" s="333"/>
      <c r="H12" s="333"/>
      <c r="I12" s="333"/>
      <c r="J12" s="333"/>
      <c r="K12" s="334"/>
    </row>
    <row r="13" spans="2:11" s="231" customFormat="1" ht="30" customHeight="1">
      <c r="B13" s="179" t="s">
        <v>2255</v>
      </c>
      <c r="C13" s="332" t="s">
        <v>7107</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46.5" customHeight="1">
      <c r="B16" s="316" t="s">
        <v>2253</v>
      </c>
      <c r="C16" s="327" t="s">
        <v>7110</v>
      </c>
      <c r="D16" s="316" t="s">
        <v>60</v>
      </c>
      <c r="E16" s="316" t="s">
        <v>6867</v>
      </c>
      <c r="F16" s="197"/>
      <c r="G16" s="48" t="s">
        <v>7137</v>
      </c>
      <c r="H16" s="232"/>
      <c r="I16" s="232"/>
      <c r="J16" s="180">
        <v>41821</v>
      </c>
      <c r="K16" s="180" t="s">
        <v>7060</v>
      </c>
    </row>
    <row r="17" spans="2:11" s="198" customFormat="1" ht="46.5" customHeight="1">
      <c r="B17" s="317"/>
      <c r="C17" s="328"/>
      <c r="D17" s="317"/>
      <c r="E17" s="317"/>
      <c r="F17" s="199"/>
      <c r="G17" s="200"/>
      <c r="H17" s="232"/>
      <c r="I17" s="232"/>
      <c r="J17" s="180"/>
      <c r="K17" s="180"/>
    </row>
    <row r="18" spans="2:11" s="198" customFormat="1" ht="46.5" customHeight="1">
      <c r="B18" s="317"/>
      <c r="C18" s="328"/>
      <c r="D18" s="317"/>
      <c r="E18" s="317"/>
      <c r="F18" s="199"/>
      <c r="G18" s="200"/>
      <c r="H18" s="232"/>
      <c r="I18" s="232"/>
      <c r="J18" s="180"/>
      <c r="K18" s="180"/>
    </row>
    <row r="19" spans="2:11" s="198" customFormat="1" ht="46.5" customHeight="1">
      <c r="B19" s="317"/>
      <c r="C19" s="328"/>
      <c r="D19" s="317"/>
      <c r="E19" s="317"/>
      <c r="F19" s="199"/>
      <c r="G19" s="200"/>
      <c r="H19" s="232"/>
      <c r="I19" s="232"/>
      <c r="J19" s="180"/>
      <c r="K19" s="180"/>
    </row>
    <row r="20" spans="2:11" s="198" customFormat="1" ht="46.5" customHeight="1">
      <c r="B20" s="317"/>
      <c r="C20" s="328"/>
      <c r="D20" s="317"/>
      <c r="E20" s="317"/>
      <c r="F20" s="199"/>
      <c r="G20" s="200"/>
      <c r="H20" s="232"/>
      <c r="I20" s="232"/>
      <c r="J20" s="180"/>
      <c r="K20" s="180"/>
    </row>
    <row r="21" spans="2:11" s="198" customFormat="1">
      <c r="B21" s="316" t="s">
        <v>2253</v>
      </c>
      <c r="C21" s="327" t="s">
        <v>7052</v>
      </c>
      <c r="D21" s="316" t="s">
        <v>60</v>
      </c>
      <c r="E21" s="316" t="s">
        <v>6871</v>
      </c>
      <c r="F21" s="197"/>
      <c r="G21" s="48"/>
      <c r="H21" s="232"/>
      <c r="I21" s="232"/>
      <c r="J21" s="180">
        <v>41821</v>
      </c>
      <c r="K21" s="180" t="s">
        <v>7060</v>
      </c>
    </row>
    <row r="22" spans="2:11" s="198" customFormat="1" ht="140">
      <c r="B22" s="317"/>
      <c r="C22" s="328"/>
      <c r="D22" s="317"/>
      <c r="E22" s="317"/>
      <c r="F22" s="199"/>
      <c r="G22" s="200" t="s">
        <v>7147</v>
      </c>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42">
      <c r="B26" s="316" t="s">
        <v>7047</v>
      </c>
      <c r="C26" s="327" t="s">
        <v>7071</v>
      </c>
      <c r="D26" s="316" t="s">
        <v>60</v>
      </c>
      <c r="E26" s="316" t="s">
        <v>6899</v>
      </c>
      <c r="F26" s="197"/>
      <c r="G26" s="48" t="s">
        <v>7132</v>
      </c>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xWindow="659" yWindow="806"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659" yWindow="806"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B1:K76"/>
  <sheetViews>
    <sheetView zoomScale="125" zoomScaleNormal="125" zoomScaleSheetLayoutView="80" zoomScalePageLayoutView="125" workbookViewId="0">
      <pane ySplit="3" topLeftCell="A13" activePane="bottomLeft" state="frozen"/>
      <selection pane="bottomLeft" activeCell="G21" sqref="G2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2201</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142</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7053</v>
      </c>
      <c r="D8" s="333"/>
      <c r="E8" s="333"/>
      <c r="F8" s="333"/>
      <c r="G8" s="333"/>
      <c r="H8" s="333"/>
      <c r="I8" s="333"/>
      <c r="J8" s="333"/>
      <c r="K8" s="334"/>
    </row>
    <row r="9" spans="2:11" s="231" customFormat="1" ht="30" customHeight="1">
      <c r="B9" s="178" t="s">
        <v>2261</v>
      </c>
      <c r="C9" s="332" t="s">
        <v>7044</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7111</v>
      </c>
      <c r="D12" s="333"/>
      <c r="E12" s="333"/>
      <c r="F12" s="333"/>
      <c r="G12" s="333"/>
      <c r="H12" s="333"/>
      <c r="I12" s="333"/>
      <c r="J12" s="333"/>
      <c r="K12" s="334"/>
    </row>
    <row r="13" spans="2:11" s="231" customFormat="1" ht="49.5" customHeight="1">
      <c r="B13" s="179" t="s">
        <v>2255</v>
      </c>
      <c r="C13" s="332" t="s">
        <v>7112</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7051</v>
      </c>
      <c r="D16" s="316" t="s">
        <v>60</v>
      </c>
      <c r="E16" s="316" t="s">
        <v>6867</v>
      </c>
      <c r="F16" s="197"/>
      <c r="G16" s="48" t="s">
        <v>7137</v>
      </c>
      <c r="H16" s="232"/>
      <c r="I16" s="232"/>
      <c r="J16" s="180">
        <v>41821</v>
      </c>
      <c r="K16" s="180" t="s">
        <v>7060</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ht="70.5" customHeight="1">
      <c r="B20" s="317"/>
      <c r="C20" s="328"/>
      <c r="D20" s="317"/>
      <c r="E20" s="317"/>
      <c r="F20" s="199"/>
      <c r="G20" s="200"/>
      <c r="H20" s="232"/>
      <c r="I20" s="232"/>
      <c r="J20" s="180"/>
      <c r="K20" s="180"/>
    </row>
    <row r="21" spans="2:11" s="198" customFormat="1" ht="56">
      <c r="B21" s="316" t="s">
        <v>7047</v>
      </c>
      <c r="C21" s="327" t="s">
        <v>7050</v>
      </c>
      <c r="D21" s="316" t="s">
        <v>60</v>
      </c>
      <c r="E21" s="316" t="s">
        <v>6867</v>
      </c>
      <c r="F21" s="197"/>
      <c r="G21" s="48" t="s">
        <v>7150</v>
      </c>
      <c r="H21" s="232"/>
      <c r="I21" s="232"/>
      <c r="J21" s="180">
        <v>41821</v>
      </c>
      <c r="K21" s="180" t="s">
        <v>7060</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c r="B26" s="316"/>
      <c r="C26" s="327"/>
      <c r="D26" s="316"/>
      <c r="E26" s="316"/>
      <c r="F26" s="197"/>
      <c r="G26" s="48"/>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B1:K76"/>
  <sheetViews>
    <sheetView zoomScale="125" zoomScaleNormal="125" zoomScaleSheetLayoutView="80" zoomScalePageLayoutView="125" workbookViewId="0">
      <pane ySplit="3" topLeftCell="A11" activePane="bottomLeft" state="frozen"/>
      <selection pane="bottomLeft" activeCell="G21" sqref="G2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2201</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143</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7054</v>
      </c>
      <c r="D8" s="333"/>
      <c r="E8" s="333"/>
      <c r="F8" s="333"/>
      <c r="G8" s="333"/>
      <c r="H8" s="333"/>
      <c r="I8" s="333"/>
      <c r="J8" s="333"/>
      <c r="K8" s="334"/>
    </row>
    <row r="9" spans="2:11" s="231" customFormat="1" ht="30" customHeight="1">
      <c r="B9" s="178" t="s">
        <v>2261</v>
      </c>
      <c r="C9" s="332" t="s">
        <v>7044</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54.75" customHeight="1">
      <c r="B12" s="179" t="s">
        <v>2253</v>
      </c>
      <c r="C12" s="332" t="s">
        <v>7113</v>
      </c>
      <c r="D12" s="333"/>
      <c r="E12" s="333"/>
      <c r="F12" s="333"/>
      <c r="G12" s="333"/>
      <c r="H12" s="333"/>
      <c r="I12" s="333"/>
      <c r="J12" s="333"/>
      <c r="K12" s="334"/>
    </row>
    <row r="13" spans="2:11" s="231" customFormat="1" ht="45.75" customHeight="1">
      <c r="B13" s="179" t="s">
        <v>2255</v>
      </c>
      <c r="C13" s="332" t="s">
        <v>7055</v>
      </c>
      <c r="D13" s="333"/>
      <c r="E13" s="333"/>
      <c r="F13" s="333"/>
      <c r="G13" s="333"/>
      <c r="H13" s="333"/>
      <c r="I13" s="333"/>
      <c r="J13" s="333"/>
      <c r="K13" s="334"/>
    </row>
    <row r="14" spans="2:11" s="231" customFormat="1" ht="51.75" customHeight="1">
      <c r="B14" s="179" t="s">
        <v>2256</v>
      </c>
      <c r="C14" s="332" t="s">
        <v>7114</v>
      </c>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7047</v>
      </c>
      <c r="C16" s="327" t="s">
        <v>7056</v>
      </c>
      <c r="D16" s="316" t="s">
        <v>54</v>
      </c>
      <c r="E16" s="316"/>
      <c r="F16" s="197"/>
      <c r="G16" s="48" t="s">
        <v>7133</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56">
      <c r="B21" s="316" t="s">
        <v>2253</v>
      </c>
      <c r="C21" s="327" t="s">
        <v>7057</v>
      </c>
      <c r="D21" s="316" t="s">
        <v>60</v>
      </c>
      <c r="E21" s="316" t="s">
        <v>6867</v>
      </c>
      <c r="F21" s="197"/>
      <c r="G21" s="48" t="s">
        <v>7149</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112">
      <c r="B26" s="316" t="s">
        <v>2256</v>
      </c>
      <c r="C26" s="327" t="s">
        <v>7051</v>
      </c>
      <c r="D26" s="316" t="s">
        <v>60</v>
      </c>
      <c r="E26" s="316" t="s">
        <v>6867</v>
      </c>
      <c r="F26" s="197"/>
      <c r="G26" s="48" t="s">
        <v>7137</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ht="132.75" customHeigh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B1:K76"/>
  <sheetViews>
    <sheetView zoomScale="125" zoomScaleNormal="125" zoomScaleSheetLayoutView="80" zoomScalePageLayoutView="125" workbookViewId="0">
      <pane ySplit="3" topLeftCell="A13"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2202</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145</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7058</v>
      </c>
      <c r="D8" s="333"/>
      <c r="E8" s="333"/>
      <c r="F8" s="333"/>
      <c r="G8" s="333"/>
      <c r="H8" s="333"/>
      <c r="I8" s="333"/>
      <c r="J8" s="333"/>
      <c r="K8" s="334"/>
    </row>
    <row r="9" spans="2:11" s="231" customFormat="1" ht="30" customHeight="1">
      <c r="B9" s="178" t="s">
        <v>2261</v>
      </c>
      <c r="C9" s="332" t="s">
        <v>7059</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7115</v>
      </c>
      <c r="D12" s="333"/>
      <c r="E12" s="333"/>
      <c r="F12" s="333"/>
      <c r="G12" s="333"/>
      <c r="H12" s="333"/>
      <c r="I12" s="333"/>
      <c r="J12" s="333"/>
      <c r="K12" s="334"/>
    </row>
    <row r="13" spans="2:11" s="231" customFormat="1" ht="48" customHeight="1">
      <c r="B13" s="179" t="s">
        <v>2255</v>
      </c>
      <c r="C13" s="332" t="s">
        <v>7046</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7051</v>
      </c>
      <c r="D16" s="316" t="s">
        <v>60</v>
      </c>
      <c r="E16" s="316" t="s">
        <v>6889</v>
      </c>
      <c r="F16" s="197"/>
      <c r="G16" s="48" t="s">
        <v>7137</v>
      </c>
      <c r="H16" s="232"/>
      <c r="I16" s="232"/>
      <c r="J16" s="180">
        <v>41821</v>
      </c>
      <c r="K16" s="180" t="s">
        <v>7060</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ht="125.25" customHeight="1">
      <c r="B20" s="317"/>
      <c r="C20" s="328"/>
      <c r="D20" s="317"/>
      <c r="E20" s="317"/>
      <c r="F20" s="199"/>
      <c r="G20" s="200"/>
      <c r="H20" s="232"/>
      <c r="I20" s="232"/>
      <c r="J20" s="180"/>
      <c r="K20" s="180"/>
    </row>
    <row r="21" spans="2:11" s="198" customFormat="1" ht="56">
      <c r="B21" s="316" t="s">
        <v>7047</v>
      </c>
      <c r="C21" s="327" t="s">
        <v>7057</v>
      </c>
      <c r="D21" s="316" t="s">
        <v>60</v>
      </c>
      <c r="E21" s="316" t="s">
        <v>6867</v>
      </c>
      <c r="F21" s="197"/>
      <c r="G21" s="48" t="s">
        <v>7131</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c r="B26" s="316"/>
      <c r="C26" s="327"/>
      <c r="D26" s="316"/>
      <c r="E26" s="316"/>
      <c r="F26" s="197"/>
      <c r="G26" s="48"/>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B1:K76"/>
  <sheetViews>
    <sheetView topLeftCell="C1" zoomScale="125" zoomScaleNormal="125" zoomScaleSheetLayoutView="80" zoomScalePageLayoutView="125" workbookViewId="0">
      <pane ySplit="3" topLeftCell="A10"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2202</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146</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7058</v>
      </c>
      <c r="D8" s="333"/>
      <c r="E8" s="333"/>
      <c r="F8" s="333"/>
      <c r="G8" s="333"/>
      <c r="H8" s="333"/>
      <c r="I8" s="333"/>
      <c r="J8" s="333"/>
      <c r="K8" s="334"/>
    </row>
    <row r="9" spans="2:11" s="231" customFormat="1" ht="30" customHeight="1">
      <c r="B9" s="178" t="s">
        <v>2261</v>
      </c>
      <c r="C9" s="332" t="s">
        <v>7059</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50.25" customHeight="1">
      <c r="B12" s="179" t="s">
        <v>2253</v>
      </c>
      <c r="C12" s="332" t="s">
        <v>7116</v>
      </c>
      <c r="D12" s="333"/>
      <c r="E12" s="333"/>
      <c r="F12" s="333"/>
      <c r="G12" s="333"/>
      <c r="H12" s="333"/>
      <c r="I12" s="333"/>
      <c r="J12" s="333"/>
      <c r="K12" s="334"/>
    </row>
    <row r="13" spans="2:11" s="231" customFormat="1" ht="30" customHeight="1">
      <c r="B13" s="179" t="s">
        <v>2255</v>
      </c>
      <c r="C13" s="332" t="s">
        <v>7106</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7057</v>
      </c>
      <c r="D16" s="316" t="s">
        <v>60</v>
      </c>
      <c r="E16" s="316" t="s">
        <v>6867</v>
      </c>
      <c r="F16" s="197"/>
      <c r="G16" s="48" t="s">
        <v>7130</v>
      </c>
      <c r="H16" s="232"/>
      <c r="I16" s="232"/>
      <c r="J16" s="180">
        <v>41821</v>
      </c>
      <c r="K16" s="180" t="s">
        <v>7060</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112">
      <c r="B21" s="316" t="s">
        <v>2253</v>
      </c>
      <c r="C21" s="327" t="s">
        <v>7051</v>
      </c>
      <c r="D21" s="316" t="s">
        <v>60</v>
      </c>
      <c r="E21" s="316" t="s">
        <v>6889</v>
      </c>
      <c r="F21" s="197"/>
      <c r="G21" s="48" t="s">
        <v>7137</v>
      </c>
      <c r="H21" s="232"/>
      <c r="I21" s="232"/>
      <c r="J21" s="180">
        <v>41821</v>
      </c>
      <c r="K21" s="180" t="s">
        <v>7060</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ht="90" customHeight="1">
      <c r="B25" s="318"/>
      <c r="C25" s="329"/>
      <c r="D25" s="318"/>
      <c r="E25" s="331"/>
      <c r="F25" s="197"/>
      <c r="G25" s="48"/>
      <c r="H25" s="232"/>
      <c r="I25" s="232"/>
      <c r="J25" s="180"/>
      <c r="K25" s="180"/>
    </row>
    <row r="26" spans="2:11" s="198" customFormat="1" ht="42">
      <c r="B26" s="316" t="s">
        <v>7047</v>
      </c>
      <c r="C26" s="327" t="s">
        <v>7071</v>
      </c>
      <c r="D26" s="316" t="s">
        <v>60</v>
      </c>
      <c r="E26" s="316" t="s">
        <v>6871</v>
      </c>
      <c r="F26" s="197"/>
      <c r="G26" s="48" t="s">
        <v>7132</v>
      </c>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B1:K76"/>
  <sheetViews>
    <sheetView zoomScale="125" zoomScaleNormal="125" zoomScaleSheetLayoutView="80" zoomScalePageLayoutView="125" workbookViewId="0">
      <pane ySplit="3" topLeftCell="A16" activePane="bottomLeft" state="frozen"/>
      <selection pane="bottomLeft" activeCell="G21" sqref="G2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42" t="s">
        <v>7063</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2202</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147</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7061</v>
      </c>
      <c r="D8" s="333"/>
      <c r="E8" s="333"/>
      <c r="F8" s="333"/>
      <c r="G8" s="333"/>
      <c r="H8" s="333"/>
      <c r="I8" s="333"/>
      <c r="J8" s="333"/>
      <c r="K8" s="334"/>
    </row>
    <row r="9" spans="2:11" s="231" customFormat="1" ht="30" customHeight="1">
      <c r="B9" s="178" t="s">
        <v>2261</v>
      </c>
      <c r="C9" s="332"/>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7117</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7057</v>
      </c>
      <c r="D16" s="316" t="s">
        <v>60</v>
      </c>
      <c r="E16" s="316" t="s">
        <v>6867</v>
      </c>
      <c r="F16" s="197"/>
      <c r="G16" s="247" t="s">
        <v>7131</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140">
      <c r="B21" s="316" t="s">
        <v>2253</v>
      </c>
      <c r="C21" s="327" t="s">
        <v>7062</v>
      </c>
      <c r="D21" s="316" t="s">
        <v>60</v>
      </c>
      <c r="E21" s="316" t="s">
        <v>6869</v>
      </c>
      <c r="F21" s="197"/>
      <c r="G21" s="48" t="s">
        <v>7146</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ht="117" customHeight="1">
      <c r="B25" s="318"/>
      <c r="C25" s="329"/>
      <c r="D25" s="318"/>
      <c r="E25" s="331"/>
      <c r="F25" s="197"/>
      <c r="G25" s="48"/>
      <c r="H25" s="232"/>
      <c r="I25" s="232"/>
      <c r="J25" s="180"/>
      <c r="K25" s="180"/>
    </row>
    <row r="26" spans="2:11" s="198" customFormat="1">
      <c r="B26" s="316"/>
      <c r="C26" s="327"/>
      <c r="D26" s="316"/>
      <c r="E26" s="316"/>
      <c r="F26" s="197"/>
      <c r="G26" s="48"/>
      <c r="H26" s="232"/>
      <c r="I26" s="232"/>
      <c r="J26" s="180"/>
      <c r="K26" s="180"/>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B1:K76"/>
  <sheetViews>
    <sheetView zoomScale="125" zoomScaleNormal="125" zoomScaleSheetLayoutView="80" zoomScalePageLayoutView="125" workbookViewId="0">
      <pane ySplit="3" topLeftCell="A23" activePane="bottomLeft" state="frozen"/>
      <selection pane="bottomLeft" activeCell="G26" sqref="G2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43" t="s">
        <v>7063</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2202</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148</v>
      </c>
      <c r="C5" s="341"/>
      <c r="D5" s="341"/>
      <c r="E5" s="341"/>
      <c r="F5" s="341"/>
      <c r="G5" s="342" t="s">
        <v>57</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7061</v>
      </c>
      <c r="D8" s="333"/>
      <c r="E8" s="333"/>
      <c r="F8" s="333"/>
      <c r="G8" s="333"/>
      <c r="H8" s="333"/>
      <c r="I8" s="333"/>
      <c r="J8" s="333"/>
      <c r="K8" s="334"/>
    </row>
    <row r="9" spans="2:11" s="231" customFormat="1" ht="30" customHeight="1">
      <c r="B9" s="178" t="s">
        <v>2261</v>
      </c>
      <c r="C9" s="332"/>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60.75" customHeight="1">
      <c r="B12" s="179" t="s">
        <v>2253</v>
      </c>
      <c r="C12" s="332" t="s">
        <v>7118</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7062</v>
      </c>
      <c r="D16" s="316" t="s">
        <v>60</v>
      </c>
      <c r="E16" s="316" t="s">
        <v>6869</v>
      </c>
      <c r="F16" s="197"/>
      <c r="G16" s="48" t="s">
        <v>7145</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ht="126.75" customHeight="1">
      <c r="B20" s="317"/>
      <c r="C20" s="328"/>
      <c r="D20" s="317"/>
      <c r="E20" s="317"/>
      <c r="F20" s="199"/>
      <c r="G20" s="200"/>
      <c r="H20" s="232"/>
      <c r="I20" s="232"/>
      <c r="J20" s="180">
        <v>41821</v>
      </c>
      <c r="K20" s="180">
        <v>42185</v>
      </c>
    </row>
    <row r="21" spans="2:11" s="198" customFormat="1" ht="112">
      <c r="B21" s="316" t="s">
        <v>2253</v>
      </c>
      <c r="C21" s="327" t="s">
        <v>7064</v>
      </c>
      <c r="D21" s="316" t="s">
        <v>60</v>
      </c>
      <c r="E21" s="316" t="s">
        <v>6889</v>
      </c>
      <c r="F21" s="197"/>
      <c r="G21" s="48" t="s">
        <v>7137</v>
      </c>
      <c r="H21" s="232"/>
      <c r="I21" s="232"/>
      <c r="J21" s="180"/>
      <c r="K21" s="180"/>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56">
      <c r="B26" s="316" t="s">
        <v>2253</v>
      </c>
      <c r="C26" s="327" t="s">
        <v>7057</v>
      </c>
      <c r="D26" s="316" t="s">
        <v>60</v>
      </c>
      <c r="E26" s="316" t="s">
        <v>6867</v>
      </c>
      <c r="F26" s="197"/>
      <c r="G26" s="48" t="s">
        <v>7130</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c r="B31" s="316"/>
      <c r="C31" s="327"/>
      <c r="D31" s="316"/>
      <c r="E31" s="316"/>
      <c r="F31" s="197"/>
      <c r="G31" s="48"/>
      <c r="H31" s="232"/>
      <c r="I31" s="232"/>
      <c r="J31" s="180"/>
      <c r="K31" s="180"/>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xWindow="707" yWindow="397"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707" yWindow="397"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1:K76"/>
  <sheetViews>
    <sheetView zoomScale="125" zoomScaleNormal="125" zoomScaleSheetLayoutView="80" zoomScalePageLayoutView="125" workbookViewId="0">
      <pane ySplit="3" topLeftCell="A11" activePane="bottomLeft" state="frozen"/>
      <selection pane="bottomLeft" activeCell="G21" sqref="G2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7017</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2203</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150</v>
      </c>
      <c r="C5" s="341"/>
      <c r="D5" s="341"/>
      <c r="E5" s="341"/>
      <c r="F5" s="341"/>
      <c r="G5" s="342" t="s">
        <v>56</v>
      </c>
      <c r="H5" s="299"/>
      <c r="I5" s="340"/>
      <c r="J5" s="299" t="s">
        <v>172</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7067</v>
      </c>
      <c r="D8" s="333"/>
      <c r="E8" s="333"/>
      <c r="F8" s="333"/>
      <c r="G8" s="333"/>
      <c r="H8" s="333"/>
      <c r="I8" s="333"/>
      <c r="J8" s="333"/>
      <c r="K8" s="334"/>
    </row>
    <row r="9" spans="2:11" s="231" customFormat="1" ht="30" customHeight="1">
      <c r="B9" s="178" t="s">
        <v>2261</v>
      </c>
      <c r="C9" s="332" t="s">
        <v>7068</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48" customHeight="1">
      <c r="B12" s="179" t="s">
        <v>2253</v>
      </c>
      <c r="C12" s="332" t="s">
        <v>7081</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7071</v>
      </c>
      <c r="D16" s="316" t="s">
        <v>60</v>
      </c>
      <c r="E16" s="316" t="s">
        <v>6899</v>
      </c>
      <c r="F16" s="197"/>
      <c r="G16" s="48" t="s">
        <v>7132</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56">
      <c r="B21" s="316" t="s">
        <v>2253</v>
      </c>
      <c r="C21" s="327" t="s">
        <v>7069</v>
      </c>
      <c r="D21" s="316" t="s">
        <v>60</v>
      </c>
      <c r="E21" s="316" t="s">
        <v>6869</v>
      </c>
      <c r="F21" s="197"/>
      <c r="G21" s="48" t="s">
        <v>7151</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70">
      <c r="B26" s="316" t="s">
        <v>2253</v>
      </c>
      <c r="C26" s="327" t="s">
        <v>7103</v>
      </c>
      <c r="D26" s="316" t="s">
        <v>60</v>
      </c>
      <c r="E26" s="316" t="s">
        <v>6871</v>
      </c>
      <c r="F26" s="197"/>
      <c r="G26" s="48" t="s">
        <v>7152</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ht="84">
      <c r="B31" s="316" t="s">
        <v>2253</v>
      </c>
      <c r="C31" s="327" t="s">
        <v>7072</v>
      </c>
      <c r="D31" s="316" t="s">
        <v>60</v>
      </c>
      <c r="E31" s="316" t="s">
        <v>6869</v>
      </c>
      <c r="F31" s="197"/>
      <c r="G31" s="48" t="s">
        <v>7153</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ht="70">
      <c r="B36" s="316" t="s">
        <v>2253</v>
      </c>
      <c r="C36" s="327" t="s">
        <v>7073</v>
      </c>
      <c r="D36" s="316" t="s">
        <v>60</v>
      </c>
      <c r="E36" s="316" t="s">
        <v>6889</v>
      </c>
      <c r="F36" s="197"/>
      <c r="G36" s="48" t="s">
        <v>7139</v>
      </c>
      <c r="H36" s="232"/>
      <c r="I36" s="232"/>
      <c r="J36" s="180">
        <v>41821</v>
      </c>
      <c r="K36" s="180">
        <v>42185</v>
      </c>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ht="56">
      <c r="B41" s="316" t="s">
        <v>2253</v>
      </c>
      <c r="C41" s="327" t="s">
        <v>7104</v>
      </c>
      <c r="D41" s="316" t="s">
        <v>60</v>
      </c>
      <c r="E41" s="316" t="s">
        <v>6869</v>
      </c>
      <c r="F41" s="197"/>
      <c r="G41" s="48" t="s">
        <v>7154</v>
      </c>
      <c r="H41" s="232"/>
      <c r="I41" s="232"/>
      <c r="J41" s="180">
        <v>41821</v>
      </c>
      <c r="K41" s="180">
        <v>42185</v>
      </c>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xWindow="1599" yWindow="999"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599" yWindow="999"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1:K76"/>
  <sheetViews>
    <sheetView zoomScale="125" zoomScaleNormal="125" zoomScaleSheetLayoutView="80" zoomScalePageLayoutView="125" workbookViewId="0">
      <pane ySplit="3" topLeftCell="A15"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7017</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2203</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151</v>
      </c>
      <c r="C5" s="341"/>
      <c r="D5" s="341"/>
      <c r="E5" s="341"/>
      <c r="F5" s="341"/>
      <c r="G5" s="342" t="s">
        <v>57</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7074</v>
      </c>
      <c r="D8" s="333"/>
      <c r="E8" s="333"/>
      <c r="F8" s="333"/>
      <c r="G8" s="333"/>
      <c r="H8" s="333"/>
      <c r="I8" s="333"/>
      <c r="J8" s="333"/>
      <c r="K8" s="334"/>
    </row>
    <row r="9" spans="2:11" s="231" customFormat="1" ht="30" customHeight="1">
      <c r="B9" s="178" t="s">
        <v>2261</v>
      </c>
      <c r="C9" s="332" t="s">
        <v>7075</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72.75" customHeight="1">
      <c r="B12" s="179" t="s">
        <v>2253</v>
      </c>
      <c r="C12" s="332" t="s">
        <v>7120</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7076</v>
      </c>
      <c r="D16" s="316" t="s">
        <v>60</v>
      </c>
      <c r="E16" s="316" t="s">
        <v>6871</v>
      </c>
      <c r="F16" s="197"/>
      <c r="G16" s="48" t="s">
        <v>7160</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t="s">
        <v>2253</v>
      </c>
      <c r="C21" s="327" t="s">
        <v>7037</v>
      </c>
      <c r="D21" s="316" t="s">
        <v>60</v>
      </c>
      <c r="E21" s="316" t="s">
        <v>6889</v>
      </c>
      <c r="F21" s="197"/>
      <c r="G21" s="48" t="s">
        <v>7139</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42">
      <c r="B26" s="316" t="s">
        <v>2253</v>
      </c>
      <c r="C26" s="327" t="s">
        <v>7071</v>
      </c>
      <c r="D26" s="316" t="s">
        <v>60</v>
      </c>
      <c r="E26" s="316" t="s">
        <v>6899</v>
      </c>
      <c r="F26" s="197"/>
      <c r="G26" s="48" t="s">
        <v>7132</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8"/>
      <c r="D30" s="318"/>
      <c r="E30" s="331"/>
      <c r="F30" s="197"/>
      <c r="G30" s="48"/>
      <c r="H30" s="232"/>
      <c r="I30" s="232"/>
      <c r="J30" s="180"/>
      <c r="K30" s="180"/>
    </row>
    <row r="31" spans="2:11" s="198" customFormat="1" ht="56">
      <c r="B31" s="316" t="s">
        <v>2253</v>
      </c>
      <c r="C31" s="327" t="s">
        <v>7069</v>
      </c>
      <c r="D31" s="316" t="s">
        <v>60</v>
      </c>
      <c r="E31" s="316" t="s">
        <v>6869</v>
      </c>
      <c r="F31" s="197"/>
      <c r="G31" s="48" t="s">
        <v>7151</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ht="70">
      <c r="B36" s="316" t="s">
        <v>2253</v>
      </c>
      <c r="C36" s="327" t="s">
        <v>7103</v>
      </c>
      <c r="D36" s="316" t="s">
        <v>60</v>
      </c>
      <c r="E36" s="316" t="s">
        <v>6871</v>
      </c>
      <c r="F36" s="197"/>
      <c r="G36" s="48" t="s">
        <v>7152</v>
      </c>
      <c r="H36" s="232"/>
      <c r="I36" s="232"/>
      <c r="J36" s="180">
        <v>41821</v>
      </c>
      <c r="K36" s="180">
        <v>42185</v>
      </c>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ht="84">
      <c r="B41" s="316" t="s">
        <v>2253</v>
      </c>
      <c r="C41" s="327" t="s">
        <v>7078</v>
      </c>
      <c r="D41" s="316" t="s">
        <v>61</v>
      </c>
      <c r="E41" s="316" t="s">
        <v>6869</v>
      </c>
      <c r="F41" s="197"/>
      <c r="G41" s="48" t="s">
        <v>7153</v>
      </c>
      <c r="H41" s="232"/>
      <c r="I41" s="232"/>
      <c r="J41" s="180">
        <v>41821</v>
      </c>
      <c r="K41" s="180">
        <v>42185</v>
      </c>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ht="56">
      <c r="B46" s="316" t="s">
        <v>2253</v>
      </c>
      <c r="C46" s="327" t="s">
        <v>7104</v>
      </c>
      <c r="D46" s="316" t="s">
        <v>61</v>
      </c>
      <c r="E46" s="316" t="s">
        <v>6869</v>
      </c>
      <c r="F46" s="197"/>
      <c r="G46" s="48" t="s">
        <v>7154</v>
      </c>
      <c r="H46" s="232"/>
      <c r="I46" s="232"/>
      <c r="J46" s="180">
        <v>41821</v>
      </c>
      <c r="K46" s="180">
        <v>42185</v>
      </c>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1:K76"/>
  <sheetViews>
    <sheetView zoomScale="125" zoomScaleNormal="125" zoomScaleSheetLayoutView="80" zoomScalePageLayoutView="125" workbookViewId="0">
      <pane ySplit="3" topLeftCell="A9"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7017</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2203</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152</v>
      </c>
      <c r="C5" s="341"/>
      <c r="D5" s="341"/>
      <c r="E5" s="341"/>
      <c r="F5" s="341"/>
      <c r="G5" s="342" t="s">
        <v>56</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7079</v>
      </c>
      <c r="D8" s="333"/>
      <c r="E8" s="333"/>
      <c r="F8" s="333"/>
      <c r="G8" s="333"/>
      <c r="H8" s="333"/>
      <c r="I8" s="333"/>
      <c r="J8" s="333"/>
      <c r="K8" s="334"/>
    </row>
    <row r="9" spans="2:11" s="231" customFormat="1" ht="30" customHeight="1">
      <c r="B9" s="178" t="s">
        <v>2261</v>
      </c>
      <c r="C9" s="332" t="s">
        <v>7080</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7121</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7076</v>
      </c>
      <c r="D16" s="316" t="s">
        <v>60</v>
      </c>
      <c r="E16" s="316" t="s">
        <v>6871</v>
      </c>
      <c r="F16" s="197"/>
      <c r="G16" s="48" t="s">
        <v>7160</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t="s">
        <v>2253</v>
      </c>
      <c r="C21" s="327" t="s">
        <v>7037</v>
      </c>
      <c r="D21" s="316" t="s">
        <v>60</v>
      </c>
      <c r="E21" s="316" t="s">
        <v>6871</v>
      </c>
      <c r="F21" s="197"/>
      <c r="G21" s="48" t="s">
        <v>7139</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7"/>
      <c r="E25" s="331"/>
      <c r="F25" s="197"/>
      <c r="G25" s="48"/>
      <c r="H25" s="232"/>
      <c r="I25" s="232"/>
      <c r="J25" s="180"/>
      <c r="K25" s="180"/>
    </row>
    <row r="26" spans="2:11" s="198" customFormat="1" ht="42">
      <c r="B26" s="316" t="s">
        <v>2253</v>
      </c>
      <c r="C26" s="327" t="s">
        <v>7071</v>
      </c>
      <c r="D26" s="316" t="s">
        <v>60</v>
      </c>
      <c r="E26" s="316" t="s">
        <v>6899</v>
      </c>
      <c r="F26" s="197"/>
      <c r="G26" s="48" t="s">
        <v>7132</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8"/>
      <c r="D30" s="317"/>
      <c r="E30" s="331"/>
      <c r="F30" s="197"/>
      <c r="G30" s="48"/>
      <c r="H30" s="232"/>
      <c r="I30" s="232"/>
      <c r="J30" s="180"/>
      <c r="K30" s="180"/>
    </row>
    <row r="31" spans="2:11" s="198" customFormat="1" ht="56">
      <c r="B31" s="316" t="s">
        <v>2253</v>
      </c>
      <c r="C31" s="327" t="s">
        <v>7069</v>
      </c>
      <c r="D31" s="316" t="s">
        <v>60</v>
      </c>
      <c r="E31" s="316" t="s">
        <v>6869</v>
      </c>
      <c r="F31" s="197"/>
      <c r="G31" s="48" t="s">
        <v>7151</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7"/>
      <c r="E35" s="331"/>
      <c r="F35" s="197"/>
      <c r="G35" s="48"/>
      <c r="H35" s="232"/>
      <c r="I35" s="232"/>
      <c r="J35" s="180"/>
      <c r="K35" s="180"/>
    </row>
    <row r="36" spans="2:11" s="198" customFormat="1" ht="70">
      <c r="B36" s="316" t="s">
        <v>2253</v>
      </c>
      <c r="C36" s="327" t="s">
        <v>7070</v>
      </c>
      <c r="D36" s="316" t="s">
        <v>60</v>
      </c>
      <c r="E36" s="316" t="s">
        <v>6871</v>
      </c>
      <c r="F36" s="197"/>
      <c r="G36" s="48" t="s">
        <v>7152</v>
      </c>
      <c r="H36" s="232"/>
      <c r="I36" s="232"/>
      <c r="J36" s="180">
        <v>41821</v>
      </c>
      <c r="K36" s="180">
        <v>42185</v>
      </c>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7"/>
      <c r="E40" s="331"/>
      <c r="F40" s="197"/>
      <c r="G40" s="48"/>
      <c r="H40" s="232"/>
      <c r="I40" s="232"/>
      <c r="J40" s="180"/>
      <c r="K40" s="180"/>
    </row>
    <row r="41" spans="2:11" s="198" customFormat="1" ht="84">
      <c r="B41" s="316" t="s">
        <v>2253</v>
      </c>
      <c r="C41" s="327" t="s">
        <v>7078</v>
      </c>
      <c r="D41" s="316" t="s">
        <v>61</v>
      </c>
      <c r="E41" s="316" t="s">
        <v>6869</v>
      </c>
      <c r="F41" s="197"/>
      <c r="G41" s="48" t="s">
        <v>7153</v>
      </c>
      <c r="H41" s="232"/>
      <c r="I41" s="232"/>
      <c r="J41" s="180">
        <v>41821</v>
      </c>
      <c r="K41" s="180">
        <v>42185</v>
      </c>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ht="56">
      <c r="B46" s="316" t="s">
        <v>2253</v>
      </c>
      <c r="C46" s="327" t="s">
        <v>7105</v>
      </c>
      <c r="D46" s="316" t="s">
        <v>61</v>
      </c>
      <c r="E46" s="316" t="s">
        <v>6869</v>
      </c>
      <c r="F46" s="197"/>
      <c r="G46" s="48" t="s">
        <v>7154</v>
      </c>
      <c r="H46" s="232"/>
      <c r="I46" s="232"/>
      <c r="J46" s="180">
        <v>41821</v>
      </c>
      <c r="K46" s="180">
        <v>42185</v>
      </c>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1:K76"/>
  <sheetViews>
    <sheetView zoomScale="125" zoomScaleNormal="125" zoomScaleSheetLayoutView="80" zoomScalePageLayoutView="125" workbookViewId="0">
      <pane ySplit="3" topLeftCell="A13"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2203</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153</v>
      </c>
      <c r="C5" s="341"/>
      <c r="D5" s="341"/>
      <c r="E5" s="341"/>
      <c r="F5" s="341"/>
      <c r="G5" s="342" t="s">
        <v>56</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c r="D8" s="333"/>
      <c r="E8" s="333"/>
      <c r="F8" s="333"/>
      <c r="G8" s="333"/>
      <c r="H8" s="333"/>
      <c r="I8" s="333"/>
      <c r="J8" s="333"/>
      <c r="K8" s="334"/>
    </row>
    <row r="9" spans="2:11" s="231" customFormat="1" ht="30" customHeight="1">
      <c r="B9" s="178" t="s">
        <v>2261</v>
      </c>
      <c r="C9" s="332"/>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7082</v>
      </c>
      <c r="D12" s="333"/>
      <c r="E12" s="333"/>
      <c r="F12" s="333"/>
      <c r="G12" s="333"/>
      <c r="H12" s="333"/>
      <c r="I12" s="333"/>
      <c r="J12" s="333"/>
      <c r="K12" s="334"/>
    </row>
    <row r="13" spans="2:11" s="231" customFormat="1" ht="66.75" customHeight="1">
      <c r="B13" s="179" t="s">
        <v>2255</v>
      </c>
      <c r="C13" s="332" t="s">
        <v>7122</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7076</v>
      </c>
      <c r="D16" s="316" t="s">
        <v>60</v>
      </c>
      <c r="E16" s="316" t="s">
        <v>6871</v>
      </c>
      <c r="F16" s="197"/>
      <c r="G16" s="48" t="s">
        <v>7160</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t="s">
        <v>2253</v>
      </c>
      <c r="C21" s="327" t="s">
        <v>7037</v>
      </c>
      <c r="D21" s="316" t="s">
        <v>60</v>
      </c>
      <c r="E21" s="316" t="s">
        <v>6889</v>
      </c>
      <c r="F21" s="197"/>
      <c r="G21" s="48" t="s">
        <v>7139</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7"/>
      <c r="E25" s="331"/>
      <c r="F25" s="197"/>
      <c r="G25" s="48"/>
      <c r="H25" s="232"/>
      <c r="I25" s="232"/>
      <c r="J25" s="180"/>
      <c r="K25" s="180"/>
    </row>
    <row r="26" spans="2:11" s="198" customFormat="1" ht="42">
      <c r="B26" s="316" t="s">
        <v>2253</v>
      </c>
      <c r="C26" s="327" t="s">
        <v>7071</v>
      </c>
      <c r="D26" s="316" t="s">
        <v>60</v>
      </c>
      <c r="E26" s="316" t="s">
        <v>6899</v>
      </c>
      <c r="F26" s="197"/>
      <c r="G26" s="48" t="s">
        <v>7132</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8"/>
      <c r="D30" s="317"/>
      <c r="E30" s="331"/>
      <c r="F30" s="197"/>
      <c r="G30" s="48"/>
      <c r="H30" s="232"/>
      <c r="I30" s="232"/>
      <c r="J30" s="180"/>
      <c r="K30" s="180"/>
    </row>
    <row r="31" spans="2:11" s="198" customFormat="1" ht="56">
      <c r="B31" s="316" t="s">
        <v>2253</v>
      </c>
      <c r="C31" s="327" t="s">
        <v>7069</v>
      </c>
      <c r="D31" s="316" t="s">
        <v>60</v>
      </c>
      <c r="E31" s="316" t="s">
        <v>6869</v>
      </c>
      <c r="F31" s="197"/>
      <c r="G31" s="48" t="s">
        <v>7151</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7"/>
      <c r="E35" s="331"/>
      <c r="F35" s="197"/>
      <c r="G35" s="48"/>
      <c r="H35" s="232"/>
      <c r="I35" s="232"/>
      <c r="J35" s="180"/>
      <c r="K35" s="180"/>
    </row>
    <row r="36" spans="2:11" s="198" customFormat="1">
      <c r="B36" s="316" t="s">
        <v>2253</v>
      </c>
      <c r="C36" s="327" t="s">
        <v>7103</v>
      </c>
      <c r="D36" s="316" t="s">
        <v>60</v>
      </c>
      <c r="E36" s="316" t="s">
        <v>6871</v>
      </c>
      <c r="F36" s="197"/>
      <c r="G36" s="48"/>
      <c r="H36" s="232"/>
      <c r="I36" s="232"/>
      <c r="J36" s="180"/>
      <c r="K36" s="180"/>
    </row>
    <row r="37" spans="2:11" s="198" customFormat="1" ht="70">
      <c r="B37" s="317"/>
      <c r="C37" s="328"/>
      <c r="D37" s="317"/>
      <c r="E37" s="317"/>
      <c r="F37" s="199"/>
      <c r="G37" s="200" t="s">
        <v>7152</v>
      </c>
      <c r="H37" s="232"/>
      <c r="I37" s="232"/>
      <c r="J37" s="180">
        <v>41821</v>
      </c>
      <c r="K37" s="180">
        <v>42185</v>
      </c>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7"/>
      <c r="E40" s="331"/>
      <c r="F40" s="197"/>
      <c r="G40" s="48"/>
      <c r="H40" s="232"/>
      <c r="I40" s="232"/>
      <c r="J40" s="180"/>
      <c r="K40" s="180"/>
    </row>
    <row r="41" spans="2:11" s="198" customFormat="1" ht="84">
      <c r="B41" s="316" t="s">
        <v>2253</v>
      </c>
      <c r="C41" s="327" t="s">
        <v>7078</v>
      </c>
      <c r="D41" s="316" t="s">
        <v>61</v>
      </c>
      <c r="E41" s="316" t="s">
        <v>6869</v>
      </c>
      <c r="F41" s="197"/>
      <c r="G41" s="48" t="s">
        <v>7153</v>
      </c>
      <c r="H41" s="232"/>
      <c r="I41" s="232"/>
      <c r="J41" s="180"/>
      <c r="K41" s="180"/>
    </row>
    <row r="42" spans="2:11" s="198" customFormat="1">
      <c r="B42" s="317"/>
      <c r="C42" s="328"/>
      <c r="D42" s="317"/>
      <c r="E42" s="317"/>
      <c r="F42" s="199"/>
      <c r="G42" s="200"/>
      <c r="H42" s="232"/>
      <c r="I42" s="232"/>
      <c r="J42" s="180">
        <v>41821</v>
      </c>
      <c r="K42" s="180">
        <v>42185</v>
      </c>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ht="56">
      <c r="B46" s="316" t="s">
        <v>2253</v>
      </c>
      <c r="C46" s="327" t="s">
        <v>7105</v>
      </c>
      <c r="D46" s="316" t="s">
        <v>61</v>
      </c>
      <c r="E46" s="316" t="s">
        <v>6869</v>
      </c>
      <c r="F46" s="197"/>
      <c r="G46" s="48" t="s">
        <v>7154</v>
      </c>
      <c r="H46" s="232"/>
      <c r="I46" s="232"/>
      <c r="J46" s="180"/>
      <c r="K46" s="180"/>
    </row>
    <row r="47" spans="2:11" s="198" customFormat="1">
      <c r="B47" s="317"/>
      <c r="C47" s="328"/>
      <c r="D47" s="317"/>
      <c r="E47" s="317"/>
      <c r="F47" s="199"/>
      <c r="G47" s="200"/>
      <c r="H47" s="232"/>
      <c r="I47" s="232"/>
      <c r="J47" s="180">
        <v>41821</v>
      </c>
      <c r="K47" s="180">
        <v>42185</v>
      </c>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t="s">
        <v>7047</v>
      </c>
      <c r="C51" s="327" t="s">
        <v>7123</v>
      </c>
      <c r="D51" s="316" t="s">
        <v>60</v>
      </c>
      <c r="E51" s="316" t="s">
        <v>6867</v>
      </c>
      <c r="F51" s="197"/>
      <c r="G51" s="48"/>
      <c r="H51" s="232"/>
      <c r="I51" s="232"/>
      <c r="J51" s="180"/>
      <c r="K51" s="180"/>
    </row>
    <row r="52" spans="2:11" s="198" customFormat="1" ht="56">
      <c r="B52" s="317"/>
      <c r="C52" s="328"/>
      <c r="D52" s="317"/>
      <c r="E52" s="317"/>
      <c r="F52" s="199"/>
      <c r="G52" s="200" t="s">
        <v>7130</v>
      </c>
      <c r="H52" s="232"/>
      <c r="I52" s="232"/>
      <c r="J52" s="180">
        <v>41821</v>
      </c>
      <c r="K52" s="180">
        <v>42185</v>
      </c>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7"/>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phoneticPr fontId="39" type="noConversion"/>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6"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K76"/>
  <sheetViews>
    <sheetView zoomScale="125" zoomScaleNormal="125" zoomScaleSheetLayoutView="80" zoomScalePageLayoutView="125" workbookViewId="0">
      <pane ySplit="3" topLeftCell="A15"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17" t="str">
        <f>SCEPCoverPage!C1</f>
        <v>Rochester City School District</v>
      </c>
      <c r="D1" s="240" t="s">
        <v>7018</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2204</v>
      </c>
      <c r="C3" s="335"/>
      <c r="D3" s="335"/>
      <c r="E3" s="335"/>
      <c r="F3" s="335"/>
      <c r="G3" s="335"/>
      <c r="H3" s="335"/>
      <c r="I3" s="335"/>
      <c r="J3" s="335"/>
      <c r="K3" s="336"/>
    </row>
    <row r="4" spans="2:11" ht="15" customHeight="1">
      <c r="B4" s="337" t="s">
        <v>16</v>
      </c>
      <c r="C4" s="338"/>
      <c r="D4" s="338"/>
      <c r="E4" s="338"/>
      <c r="F4" s="338"/>
      <c r="G4" s="215" t="s">
        <v>163</v>
      </c>
      <c r="H4" s="339" t="s">
        <v>164</v>
      </c>
      <c r="I4" s="340"/>
      <c r="J4" s="339" t="s">
        <v>164</v>
      </c>
      <c r="K4" s="340"/>
    </row>
    <row r="5" spans="2:11" ht="15" customHeight="1">
      <c r="B5" s="299" t="s">
        <v>155</v>
      </c>
      <c r="C5" s="341"/>
      <c r="D5" s="341"/>
      <c r="E5" s="341"/>
      <c r="F5" s="341"/>
      <c r="G5" s="342" t="s">
        <v>56</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7085</v>
      </c>
      <c r="D8" s="333"/>
      <c r="E8" s="333"/>
      <c r="F8" s="333"/>
      <c r="G8" s="333"/>
      <c r="H8" s="333"/>
      <c r="I8" s="333"/>
      <c r="J8" s="333"/>
      <c r="K8" s="334"/>
    </row>
    <row r="9" spans="2:11" s="231" customFormat="1" ht="30" customHeight="1">
      <c r="B9" s="178" t="s">
        <v>2261</v>
      </c>
      <c r="C9" s="332"/>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7092</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c r="C16" s="327" t="s">
        <v>7086</v>
      </c>
      <c r="D16" s="316" t="s">
        <v>60</v>
      </c>
      <c r="E16" s="316" t="s">
        <v>6889</v>
      </c>
      <c r="F16" s="197"/>
      <c r="G16" s="48" t="s">
        <v>7144</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c r="C21" s="327" t="s">
        <v>7105</v>
      </c>
      <c r="D21" s="316" t="s">
        <v>61</v>
      </c>
      <c r="E21" s="316"/>
      <c r="F21" s="197"/>
      <c r="G21" s="48" t="s">
        <v>7127</v>
      </c>
      <c r="H21" s="232"/>
      <c r="I21" s="232"/>
      <c r="J21" s="180">
        <v>41821</v>
      </c>
      <c r="K21" s="180">
        <v>75057</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42">
      <c r="B26" s="316"/>
      <c r="C26" s="327" t="s">
        <v>7087</v>
      </c>
      <c r="D26" s="316" t="s">
        <v>61</v>
      </c>
      <c r="E26" s="316" t="s">
        <v>6899</v>
      </c>
      <c r="F26" s="197"/>
      <c r="G26" s="48" t="s">
        <v>7159</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ht="70">
      <c r="B31" s="316"/>
      <c r="C31" s="327" t="s">
        <v>7088</v>
      </c>
      <c r="D31" s="316" t="s">
        <v>61</v>
      </c>
      <c r="E31" s="316"/>
      <c r="F31" s="197"/>
      <c r="G31" s="48" t="s">
        <v>7129</v>
      </c>
      <c r="H31" s="232"/>
      <c r="I31" s="232"/>
      <c r="J31" s="180" t="s">
        <v>7155</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c r="B36" s="316"/>
      <c r="C36" s="327"/>
      <c r="D36" s="316"/>
      <c r="E36" s="316"/>
      <c r="F36" s="197"/>
      <c r="G36" s="48"/>
      <c r="H36" s="232"/>
      <c r="I36" s="232"/>
      <c r="J36" s="180"/>
      <c r="K36" s="180"/>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c r="B41" s="316"/>
      <c r="C41" s="327"/>
      <c r="D41" s="316"/>
      <c r="E41" s="316"/>
      <c r="F41" s="197"/>
      <c r="G41" s="48"/>
      <c r="H41" s="232"/>
      <c r="I41" s="232"/>
      <c r="J41" s="180"/>
      <c r="K41" s="180"/>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c r="B46" s="316"/>
      <c r="C46" s="327"/>
      <c r="D46" s="316"/>
      <c r="E46" s="316"/>
      <c r="F46" s="197"/>
      <c r="G46" s="48"/>
      <c r="H46" s="232"/>
      <c r="I46" s="232"/>
      <c r="J46" s="180"/>
      <c r="K46" s="180"/>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1"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K76"/>
  <sheetViews>
    <sheetView zoomScale="125" zoomScaleNormal="125" zoomScaleSheetLayoutView="80" zoomScalePageLayoutView="125" workbookViewId="0">
      <pane ySplit="3" topLeftCell="A10" activePane="bottomLeft" state="frozen"/>
      <selection pane="bottomLeft" activeCell="G16" sqref="G16"/>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7019</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2204</v>
      </c>
      <c r="C3" s="335"/>
      <c r="D3" s="335"/>
      <c r="E3" s="335"/>
      <c r="F3" s="335"/>
      <c r="G3" s="335"/>
      <c r="H3" s="335"/>
      <c r="I3" s="335"/>
      <c r="J3" s="335"/>
      <c r="K3" s="336"/>
    </row>
    <row r="4" spans="2:11" ht="15" customHeight="1">
      <c r="B4" s="337" t="s">
        <v>16</v>
      </c>
      <c r="C4" s="338"/>
      <c r="D4" s="338"/>
      <c r="E4" s="338"/>
      <c r="F4" s="338"/>
      <c r="G4" s="215" t="s">
        <v>163</v>
      </c>
      <c r="H4" s="339" t="s">
        <v>164</v>
      </c>
      <c r="I4" s="340"/>
      <c r="J4" s="339" t="s">
        <v>164</v>
      </c>
      <c r="K4" s="340"/>
    </row>
    <row r="5" spans="2:11" ht="15" customHeight="1">
      <c r="B5" s="299" t="s">
        <v>156</v>
      </c>
      <c r="C5" s="341"/>
      <c r="D5" s="341"/>
      <c r="E5" s="341"/>
      <c r="F5" s="341"/>
      <c r="G5" s="342" t="s">
        <v>56</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7085</v>
      </c>
      <c r="D8" s="333"/>
      <c r="E8" s="333"/>
      <c r="F8" s="333"/>
      <c r="G8" s="333"/>
      <c r="H8" s="333"/>
      <c r="I8" s="333"/>
      <c r="J8" s="333"/>
      <c r="K8" s="334"/>
    </row>
    <row r="9" spans="2:11" s="231" customFormat="1" ht="30" customHeight="1">
      <c r="B9" s="178" t="s">
        <v>2261</v>
      </c>
      <c r="C9" s="332"/>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50.25" customHeight="1">
      <c r="B12" s="179" t="s">
        <v>2253</v>
      </c>
      <c r="C12" s="332" t="s">
        <v>7093</v>
      </c>
      <c r="D12" s="333"/>
      <c r="E12" s="333"/>
      <c r="F12" s="333"/>
      <c r="G12" s="333"/>
      <c r="H12" s="333"/>
      <c r="I12" s="333"/>
      <c r="J12" s="333"/>
      <c r="K12" s="334"/>
    </row>
    <row r="13" spans="2:11" s="231" customFormat="1" ht="30" customHeight="1">
      <c r="B13" s="179" t="s">
        <v>2255</v>
      </c>
      <c r="C13" s="332"/>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7086</v>
      </c>
      <c r="D16" s="316" t="s">
        <v>60</v>
      </c>
      <c r="E16" s="316" t="s">
        <v>6889</v>
      </c>
      <c r="F16" s="197"/>
      <c r="G16" s="48" t="s">
        <v>7144</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v>41821</v>
      </c>
      <c r="K20" s="180">
        <v>42185</v>
      </c>
    </row>
    <row r="21" spans="2:11" s="198" customFormat="1" ht="70">
      <c r="B21" s="316" t="s">
        <v>2253</v>
      </c>
      <c r="C21" s="327" t="s">
        <v>7105</v>
      </c>
      <c r="D21" s="316" t="s">
        <v>61</v>
      </c>
      <c r="E21" s="316"/>
      <c r="F21" s="197"/>
      <c r="G21" s="48" t="s">
        <v>7127</v>
      </c>
      <c r="H21" s="232"/>
      <c r="I21" s="232"/>
      <c r="J21" s="180"/>
      <c r="K21" s="180"/>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c r="B26" s="316" t="s">
        <v>2253</v>
      </c>
      <c r="C26" s="327" t="s">
        <v>7087</v>
      </c>
      <c r="D26" s="316" t="s">
        <v>61</v>
      </c>
      <c r="E26" s="316"/>
      <c r="F26" s="197"/>
      <c r="G26" s="48"/>
      <c r="H26" s="232"/>
      <c r="I26" s="232"/>
      <c r="J26" s="180">
        <v>41821</v>
      </c>
      <c r="K26" s="180">
        <v>42185</v>
      </c>
    </row>
    <row r="27" spans="2:11" s="198" customFormat="1" ht="42">
      <c r="B27" s="317"/>
      <c r="C27" s="328"/>
      <c r="D27" s="317"/>
      <c r="E27" s="317"/>
      <c r="F27" s="199"/>
      <c r="G27" s="200" t="s">
        <v>7157</v>
      </c>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ht="70">
      <c r="B31" s="316" t="s">
        <v>2253</v>
      </c>
      <c r="C31" s="327" t="s">
        <v>7088</v>
      </c>
      <c r="D31" s="316" t="s">
        <v>61</v>
      </c>
      <c r="E31" s="316"/>
      <c r="F31" s="197"/>
      <c r="G31" s="48" t="s">
        <v>7129</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ht="42">
      <c r="B36" s="316" t="s">
        <v>2253</v>
      </c>
      <c r="C36" s="327" t="s">
        <v>7089</v>
      </c>
      <c r="D36" s="316" t="s">
        <v>61</v>
      </c>
      <c r="E36" s="316"/>
      <c r="F36" s="197"/>
      <c r="G36" s="48" t="s">
        <v>7158</v>
      </c>
      <c r="H36" s="232"/>
      <c r="I36" s="232"/>
      <c r="J36" s="180">
        <v>41821</v>
      </c>
      <c r="K36" s="180">
        <v>42185</v>
      </c>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ht="70">
      <c r="B41" s="316" t="s">
        <v>2253</v>
      </c>
      <c r="C41" s="327" t="s">
        <v>7090</v>
      </c>
      <c r="D41" s="316" t="s">
        <v>61</v>
      </c>
      <c r="E41" s="316"/>
      <c r="F41" s="197"/>
      <c r="G41" s="48" t="s">
        <v>7126</v>
      </c>
      <c r="H41" s="232"/>
      <c r="I41" s="232"/>
      <c r="J41" s="180">
        <v>41821</v>
      </c>
      <c r="K41" s="180">
        <v>42185</v>
      </c>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ht="70">
      <c r="B46" s="316" t="s">
        <v>2253</v>
      </c>
      <c r="C46" s="327" t="s">
        <v>7091</v>
      </c>
      <c r="D46" s="316" t="s">
        <v>61</v>
      </c>
      <c r="E46" s="316"/>
      <c r="F46" s="197"/>
      <c r="G46" s="48" t="s">
        <v>7136</v>
      </c>
      <c r="H46" s="232"/>
      <c r="I46" s="232"/>
      <c r="J46" s="180">
        <v>41821</v>
      </c>
      <c r="K46" s="180">
        <v>42185</v>
      </c>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c r="B51" s="316"/>
      <c r="C51" s="327"/>
      <c r="D51" s="316"/>
      <c r="E51" s="316"/>
      <c r="F51" s="197"/>
      <c r="G51" s="48"/>
      <c r="H51" s="232"/>
      <c r="I51" s="232"/>
      <c r="J51" s="180"/>
      <c r="K51" s="180"/>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dataValidations xWindow="707" yWindow="731"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1"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707" yWindow="731" count="7">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s>
    </ex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K76"/>
  <sheetViews>
    <sheetView zoomScale="125" zoomScaleNormal="125" zoomScaleSheetLayoutView="80" zoomScalePageLayoutView="125" workbookViewId="0">
      <pane ySplit="3" topLeftCell="A36" activePane="bottomLeft" state="frozen"/>
      <selection pane="bottomLeft" activeCell="G51" sqref="G5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7019</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2204</v>
      </c>
      <c r="C3" s="335"/>
      <c r="D3" s="335"/>
      <c r="E3" s="335"/>
      <c r="F3" s="335"/>
      <c r="G3" s="335"/>
      <c r="H3" s="335"/>
      <c r="I3" s="335"/>
      <c r="J3" s="335"/>
      <c r="K3" s="336"/>
    </row>
    <row r="4" spans="2:11" ht="15" customHeight="1">
      <c r="B4" s="337" t="s">
        <v>16</v>
      </c>
      <c r="C4" s="338"/>
      <c r="D4" s="338"/>
      <c r="E4" s="338"/>
      <c r="F4" s="338"/>
      <c r="G4" s="215" t="s">
        <v>163</v>
      </c>
      <c r="H4" s="339" t="s">
        <v>164</v>
      </c>
      <c r="I4" s="340"/>
      <c r="J4" s="339" t="s">
        <v>164</v>
      </c>
      <c r="K4" s="340"/>
    </row>
    <row r="5" spans="2:11" ht="15" customHeight="1">
      <c r="B5" s="299" t="s">
        <v>157</v>
      </c>
      <c r="C5" s="341"/>
      <c r="D5" s="341"/>
      <c r="E5" s="341"/>
      <c r="F5" s="341"/>
      <c r="G5" s="342" t="s">
        <v>57</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7074</v>
      </c>
      <c r="D8" s="333"/>
      <c r="E8" s="333"/>
      <c r="F8" s="333"/>
      <c r="G8" s="333"/>
      <c r="H8" s="333"/>
      <c r="I8" s="333"/>
      <c r="J8" s="333"/>
      <c r="K8" s="334"/>
    </row>
    <row r="9" spans="2:11" s="231" customFormat="1" ht="30" customHeight="1">
      <c r="B9" s="178" t="s">
        <v>2261</v>
      </c>
      <c r="C9" s="332" t="s">
        <v>7075</v>
      </c>
      <c r="D9" s="345"/>
      <c r="E9" s="345"/>
      <c r="F9" s="345"/>
      <c r="G9" s="345"/>
      <c r="H9" s="345"/>
      <c r="I9" s="345"/>
      <c r="J9" s="345"/>
      <c r="K9" s="346"/>
    </row>
    <row r="10" spans="2:11" s="231" customFormat="1" ht="30" customHeight="1">
      <c r="B10" s="178" t="s">
        <v>2262</v>
      </c>
      <c r="C10" s="332" t="s">
        <v>7094</v>
      </c>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7077</v>
      </c>
      <c r="D12" s="333"/>
      <c r="E12" s="333"/>
      <c r="F12" s="333"/>
      <c r="G12" s="333"/>
      <c r="H12" s="333"/>
      <c r="I12" s="333"/>
      <c r="J12" s="333"/>
      <c r="K12" s="334"/>
    </row>
    <row r="13" spans="2:11" s="231" customFormat="1" ht="30" customHeight="1">
      <c r="B13" s="179" t="s">
        <v>2255</v>
      </c>
      <c r="C13" s="332" t="s">
        <v>7095</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7047</v>
      </c>
      <c r="C16" s="327" t="s">
        <v>7096</v>
      </c>
      <c r="D16" s="316" t="s">
        <v>60</v>
      </c>
      <c r="E16" s="316" t="s">
        <v>6869</v>
      </c>
      <c r="F16" s="197"/>
      <c r="G16" s="48" t="s">
        <v>7128</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t="s">
        <v>2253</v>
      </c>
      <c r="C21" s="327" t="s">
        <v>7105</v>
      </c>
      <c r="D21" s="316" t="s">
        <v>61</v>
      </c>
      <c r="E21" s="316"/>
      <c r="F21" s="197"/>
      <c r="G21" s="48" t="s">
        <v>7127</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42">
      <c r="B26" s="316" t="s">
        <v>2253</v>
      </c>
      <c r="C26" s="327" t="s">
        <v>7087</v>
      </c>
      <c r="D26" s="316" t="s">
        <v>61</v>
      </c>
      <c r="E26" s="316"/>
      <c r="F26" s="197"/>
      <c r="G26" s="48" t="s">
        <v>7156</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ht="70">
      <c r="B31" s="316" t="s">
        <v>2253</v>
      </c>
      <c r="C31" s="327" t="s">
        <v>7088</v>
      </c>
      <c r="D31" s="316" t="s">
        <v>61</v>
      </c>
      <c r="E31" s="316"/>
      <c r="F31" s="197"/>
      <c r="G31" s="48" t="s">
        <v>7129</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ht="42">
      <c r="B36" s="316" t="s">
        <v>2253</v>
      </c>
      <c r="C36" s="327" t="s">
        <v>7089</v>
      </c>
      <c r="D36" s="316" t="s">
        <v>61</v>
      </c>
      <c r="E36" s="316"/>
      <c r="F36" s="197"/>
      <c r="G36" s="48" t="s">
        <v>7158</v>
      </c>
      <c r="H36" s="232"/>
      <c r="I36" s="232"/>
      <c r="J36" s="180">
        <v>41821</v>
      </c>
      <c r="K36" s="180">
        <v>42185</v>
      </c>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ht="70">
      <c r="B41" s="316" t="s">
        <v>2253</v>
      </c>
      <c r="C41" s="327" t="s">
        <v>7090</v>
      </c>
      <c r="D41" s="316" t="s">
        <v>60</v>
      </c>
      <c r="E41" s="316" t="s">
        <v>6865</v>
      </c>
      <c r="F41" s="197"/>
      <c r="G41" s="48" t="s">
        <v>7126</v>
      </c>
      <c r="H41" s="232"/>
      <c r="I41" s="232"/>
      <c r="J41" s="180">
        <v>41821</v>
      </c>
      <c r="K41" s="180">
        <v>42185</v>
      </c>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ht="70">
      <c r="B46" s="316" t="s">
        <v>2253</v>
      </c>
      <c r="C46" s="327" t="s">
        <v>7091</v>
      </c>
      <c r="D46" s="316" t="s">
        <v>61</v>
      </c>
      <c r="E46" s="316"/>
      <c r="F46" s="197"/>
      <c r="G46" s="48" t="s">
        <v>7136</v>
      </c>
      <c r="H46" s="232"/>
      <c r="I46" s="232"/>
      <c r="J46" s="180">
        <v>41821</v>
      </c>
      <c r="K46" s="180">
        <v>42185</v>
      </c>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ht="98">
      <c r="B51" s="316" t="s">
        <v>7047</v>
      </c>
      <c r="C51" s="327" t="s">
        <v>7097</v>
      </c>
      <c r="D51" s="316" t="s">
        <v>60</v>
      </c>
      <c r="E51" s="316" t="s">
        <v>6865</v>
      </c>
      <c r="F51" s="197"/>
      <c r="G51" s="48" t="s">
        <v>7135</v>
      </c>
      <c r="H51" s="232"/>
      <c r="I51" s="232"/>
      <c r="J51" s="180">
        <v>41821</v>
      </c>
      <c r="K51" s="180">
        <v>42185</v>
      </c>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c r="B55" s="318"/>
      <c r="C55" s="329"/>
      <c r="D55" s="318"/>
      <c r="E55" s="331"/>
      <c r="F55" s="197"/>
      <c r="G55" s="48"/>
      <c r="H55" s="232"/>
      <c r="I55" s="232"/>
      <c r="J55" s="180"/>
      <c r="K55" s="180"/>
    </row>
    <row r="56" spans="2:11" s="198" customFormat="1">
      <c r="B56" s="316"/>
      <c r="C56" s="327"/>
      <c r="D56" s="316"/>
      <c r="E56" s="316"/>
      <c r="F56" s="197"/>
      <c r="G56" s="48"/>
      <c r="H56" s="232"/>
      <c r="I56" s="232"/>
      <c r="J56" s="180"/>
      <c r="K56" s="180"/>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phoneticPr fontId="39" type="noConversion"/>
  <dataValidations count="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1"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K76"/>
  <sheetViews>
    <sheetView zoomScale="125" zoomScaleNormal="125" zoomScaleSheetLayoutView="80" zoomScalePageLayoutView="125" workbookViewId="0">
      <pane ySplit="3" topLeftCell="A49" activePane="bottomLeft" state="frozen"/>
      <selection pane="bottomLeft" activeCell="G51" sqref="G51"/>
    </sheetView>
  </sheetViews>
  <sheetFormatPr baseColWidth="10" defaultColWidth="8.83203125" defaultRowHeight="14" x14ac:dyDescent="0"/>
  <cols>
    <col min="1" max="1" width="8.83203125" style="213"/>
    <col min="2" max="2" width="20.6640625" style="213" customWidth="1"/>
    <col min="3" max="3" width="45.6640625" style="213" customWidth="1"/>
    <col min="4" max="5" width="25.6640625" style="213" customWidth="1"/>
    <col min="6" max="6" width="30.6640625" style="213" customWidth="1"/>
    <col min="7" max="7" width="18.6640625" style="213" customWidth="1"/>
    <col min="8" max="9" width="20.6640625" style="213" hidden="1" customWidth="1"/>
    <col min="10" max="11" width="20.6640625" style="213" customWidth="1"/>
    <col min="12" max="16384" width="8.83203125" style="213"/>
  </cols>
  <sheetData>
    <row r="1" spans="2:11" s="212" customFormat="1" ht="15">
      <c r="B1" s="2" t="s">
        <v>4</v>
      </c>
      <c r="C1" s="214" t="str">
        <f>SCEPCoverPage!C1</f>
        <v>Rochester City School District</v>
      </c>
      <c r="D1" s="240" t="s">
        <v>7016</v>
      </c>
      <c r="E1" s="15"/>
      <c r="F1" s="15"/>
      <c r="G1" s="214"/>
      <c r="H1" s="214"/>
      <c r="I1" s="214"/>
      <c r="J1" s="214"/>
    </row>
    <row r="2" spans="2:11" s="212" customFormat="1" ht="15">
      <c r="B2" s="2" t="s">
        <v>6982</v>
      </c>
      <c r="C2" s="17" t="str">
        <f>SCEPCoverPage!C2</f>
        <v>261600010009</v>
      </c>
      <c r="E2" s="15"/>
      <c r="F2" s="15"/>
      <c r="G2" s="17"/>
      <c r="H2" s="17"/>
      <c r="I2" s="17"/>
      <c r="J2" s="214"/>
    </row>
    <row r="3" spans="2:11" ht="18">
      <c r="B3" s="335" t="s">
        <v>2204</v>
      </c>
      <c r="C3" s="335"/>
      <c r="D3" s="335"/>
      <c r="E3" s="335"/>
      <c r="F3" s="335"/>
      <c r="G3" s="335"/>
      <c r="H3" s="335"/>
      <c r="I3" s="335"/>
      <c r="J3" s="335"/>
      <c r="K3" s="336"/>
    </row>
    <row r="4" spans="2:11" s="231" customFormat="1" ht="15" customHeight="1">
      <c r="B4" s="337" t="s">
        <v>16</v>
      </c>
      <c r="C4" s="338"/>
      <c r="D4" s="338"/>
      <c r="E4" s="338"/>
      <c r="F4" s="338"/>
      <c r="G4" s="234" t="s">
        <v>163</v>
      </c>
      <c r="H4" s="339" t="s">
        <v>164</v>
      </c>
      <c r="I4" s="340"/>
      <c r="J4" s="339" t="s">
        <v>164</v>
      </c>
      <c r="K4" s="340"/>
    </row>
    <row r="5" spans="2:11" s="231" customFormat="1" ht="15" customHeight="1">
      <c r="B5" s="299" t="s">
        <v>158</v>
      </c>
      <c r="C5" s="341"/>
      <c r="D5" s="341"/>
      <c r="E5" s="341"/>
      <c r="F5" s="341"/>
      <c r="G5" s="342" t="s">
        <v>56</v>
      </c>
      <c r="H5" s="299"/>
      <c r="I5" s="340"/>
      <c r="J5" s="299" t="s">
        <v>160</v>
      </c>
      <c r="K5" s="340"/>
    </row>
    <row r="6" spans="2:11" s="66" customFormat="1" ht="30" customHeight="1">
      <c r="B6" s="341"/>
      <c r="C6" s="341"/>
      <c r="D6" s="341"/>
      <c r="E6" s="341"/>
      <c r="F6" s="341"/>
      <c r="G6" s="343"/>
      <c r="H6" s="340"/>
      <c r="I6" s="340"/>
      <c r="J6" s="340"/>
      <c r="K6" s="340"/>
    </row>
    <row r="7" spans="2:11" s="231" customFormat="1" ht="30" customHeight="1">
      <c r="B7" s="344" t="s">
        <v>62</v>
      </c>
      <c r="C7" s="344"/>
      <c r="D7" s="344"/>
      <c r="E7" s="344"/>
      <c r="F7" s="344"/>
      <c r="G7" s="344"/>
      <c r="H7" s="344"/>
      <c r="I7" s="344"/>
      <c r="J7" s="344"/>
      <c r="K7" s="340"/>
    </row>
    <row r="8" spans="2:11" s="231" customFormat="1" ht="30" customHeight="1">
      <c r="B8" s="178" t="s">
        <v>2260</v>
      </c>
      <c r="C8" s="332" t="s">
        <v>7085</v>
      </c>
      <c r="D8" s="333"/>
      <c r="E8" s="333"/>
      <c r="F8" s="333"/>
      <c r="G8" s="333"/>
      <c r="H8" s="333"/>
      <c r="I8" s="333"/>
      <c r="J8" s="333"/>
      <c r="K8" s="334"/>
    </row>
    <row r="9" spans="2:11" s="231" customFormat="1" ht="30" customHeight="1">
      <c r="B9" s="178" t="s">
        <v>2261</v>
      </c>
      <c r="C9" s="332" t="s">
        <v>7075</v>
      </c>
      <c r="D9" s="345"/>
      <c r="E9" s="345"/>
      <c r="F9" s="345"/>
      <c r="G9" s="345"/>
      <c r="H9" s="345"/>
      <c r="I9" s="345"/>
      <c r="J9" s="345"/>
      <c r="K9" s="346"/>
    </row>
    <row r="10" spans="2:11" s="231" customFormat="1" ht="30" customHeight="1">
      <c r="B10" s="178" t="s">
        <v>2262</v>
      </c>
      <c r="C10" s="332"/>
      <c r="D10" s="345"/>
      <c r="E10" s="345"/>
      <c r="F10" s="345"/>
      <c r="G10" s="345"/>
      <c r="H10" s="345"/>
      <c r="I10" s="345"/>
      <c r="J10" s="345"/>
      <c r="K10" s="346"/>
    </row>
    <row r="11" spans="2:11" s="231" customFormat="1">
      <c r="B11" s="344" t="s">
        <v>2254</v>
      </c>
      <c r="C11" s="344"/>
      <c r="D11" s="344"/>
      <c r="E11" s="344"/>
      <c r="F11" s="344"/>
      <c r="G11" s="344"/>
      <c r="H11" s="344"/>
      <c r="I11" s="344"/>
      <c r="J11" s="344"/>
      <c r="K11" s="340"/>
    </row>
    <row r="12" spans="2:11" s="231" customFormat="1" ht="30" customHeight="1">
      <c r="B12" s="179" t="s">
        <v>2253</v>
      </c>
      <c r="C12" s="332" t="s">
        <v>7125</v>
      </c>
      <c r="D12" s="333"/>
      <c r="E12" s="333"/>
      <c r="F12" s="333"/>
      <c r="G12" s="333"/>
      <c r="H12" s="333"/>
      <c r="I12" s="333"/>
      <c r="J12" s="333"/>
      <c r="K12" s="334"/>
    </row>
    <row r="13" spans="2:11" s="231" customFormat="1" ht="30" customHeight="1">
      <c r="B13" s="179" t="s">
        <v>2255</v>
      </c>
      <c r="C13" s="332" t="s">
        <v>7124</v>
      </c>
      <c r="D13" s="333"/>
      <c r="E13" s="333"/>
      <c r="F13" s="333"/>
      <c r="G13" s="333"/>
      <c r="H13" s="333"/>
      <c r="I13" s="333"/>
      <c r="J13" s="333"/>
      <c r="K13" s="334"/>
    </row>
    <row r="14" spans="2:11" s="231" customFormat="1" ht="30" customHeight="1">
      <c r="B14" s="179" t="s">
        <v>2256</v>
      </c>
      <c r="C14" s="332"/>
      <c r="D14" s="333"/>
      <c r="E14" s="333"/>
      <c r="F14" s="333"/>
      <c r="G14" s="333"/>
      <c r="H14" s="333"/>
      <c r="I14" s="333"/>
      <c r="J14" s="333"/>
      <c r="K14" s="334"/>
    </row>
    <row r="15" spans="2:11" s="231" customFormat="1" ht="90" customHeight="1">
      <c r="B15" s="12" t="s">
        <v>2252</v>
      </c>
      <c r="C15" s="12" t="s">
        <v>2257</v>
      </c>
      <c r="D15" s="12" t="s">
        <v>6844</v>
      </c>
      <c r="E15" s="12" t="s">
        <v>6845</v>
      </c>
      <c r="F15" s="12" t="s">
        <v>6846</v>
      </c>
      <c r="G15" s="12" t="s">
        <v>6847</v>
      </c>
      <c r="H15" s="12" t="s">
        <v>2251</v>
      </c>
      <c r="I15" s="163" t="s">
        <v>6843</v>
      </c>
      <c r="J15" s="12" t="s">
        <v>6820</v>
      </c>
      <c r="K15" s="12" t="s">
        <v>6821</v>
      </c>
    </row>
    <row r="16" spans="2:11" s="198" customFormat="1" ht="15" customHeight="1">
      <c r="B16" s="316" t="s">
        <v>2253</v>
      </c>
      <c r="C16" s="327" t="s">
        <v>7096</v>
      </c>
      <c r="D16" s="316" t="s">
        <v>60</v>
      </c>
      <c r="E16" s="316" t="s">
        <v>6869</v>
      </c>
      <c r="F16" s="197"/>
      <c r="G16" s="48" t="s">
        <v>7128</v>
      </c>
      <c r="H16" s="232"/>
      <c r="I16" s="232"/>
      <c r="J16" s="180">
        <v>41821</v>
      </c>
      <c r="K16" s="180">
        <v>42185</v>
      </c>
    </row>
    <row r="17" spans="2:11" s="198" customFormat="1">
      <c r="B17" s="317"/>
      <c r="C17" s="328"/>
      <c r="D17" s="317"/>
      <c r="E17" s="317"/>
      <c r="F17" s="199"/>
      <c r="G17" s="200"/>
      <c r="H17" s="232"/>
      <c r="I17" s="232"/>
      <c r="J17" s="180"/>
      <c r="K17" s="180"/>
    </row>
    <row r="18" spans="2:11" s="198" customFormat="1">
      <c r="B18" s="317"/>
      <c r="C18" s="328"/>
      <c r="D18" s="317"/>
      <c r="E18" s="317"/>
      <c r="F18" s="199"/>
      <c r="G18" s="200"/>
      <c r="H18" s="232"/>
      <c r="I18" s="232"/>
      <c r="J18" s="180"/>
      <c r="K18" s="180"/>
    </row>
    <row r="19" spans="2:11" s="198" customFormat="1">
      <c r="B19" s="317"/>
      <c r="C19" s="328"/>
      <c r="D19" s="317"/>
      <c r="E19" s="317"/>
      <c r="F19" s="199"/>
      <c r="G19" s="200"/>
      <c r="H19" s="232"/>
      <c r="I19" s="232"/>
      <c r="J19" s="180"/>
      <c r="K19" s="180"/>
    </row>
    <row r="20" spans="2:11" s="198" customFormat="1">
      <c r="B20" s="317"/>
      <c r="C20" s="328"/>
      <c r="D20" s="317"/>
      <c r="E20" s="317"/>
      <c r="F20" s="199"/>
      <c r="G20" s="200"/>
      <c r="H20" s="232"/>
      <c r="I20" s="232"/>
      <c r="J20" s="180"/>
      <c r="K20" s="180"/>
    </row>
    <row r="21" spans="2:11" s="198" customFormat="1" ht="70">
      <c r="B21" s="316" t="s">
        <v>2253</v>
      </c>
      <c r="C21" s="327" t="s">
        <v>7105</v>
      </c>
      <c r="D21" s="316" t="s">
        <v>61</v>
      </c>
      <c r="E21" s="316"/>
      <c r="F21" s="197"/>
      <c r="G21" s="48" t="s">
        <v>7127</v>
      </c>
      <c r="H21" s="232"/>
      <c r="I21" s="232"/>
      <c r="J21" s="180">
        <v>41821</v>
      </c>
      <c r="K21" s="180">
        <v>42185</v>
      </c>
    </row>
    <row r="22" spans="2:11" s="198" customFormat="1">
      <c r="B22" s="317"/>
      <c r="C22" s="328"/>
      <c r="D22" s="317"/>
      <c r="E22" s="317"/>
      <c r="F22" s="199"/>
      <c r="G22" s="200"/>
      <c r="H22" s="232"/>
      <c r="I22" s="232"/>
      <c r="J22" s="180"/>
      <c r="K22" s="180"/>
    </row>
    <row r="23" spans="2:11" s="198" customFormat="1">
      <c r="B23" s="317"/>
      <c r="C23" s="328"/>
      <c r="D23" s="317"/>
      <c r="E23" s="317"/>
      <c r="F23" s="199"/>
      <c r="G23" s="200"/>
      <c r="H23" s="232"/>
      <c r="I23" s="232"/>
      <c r="J23" s="180"/>
      <c r="K23" s="180"/>
    </row>
    <row r="24" spans="2:11" s="198" customFormat="1">
      <c r="B24" s="317"/>
      <c r="C24" s="328"/>
      <c r="D24" s="317"/>
      <c r="E24" s="330"/>
      <c r="F24" s="197"/>
      <c r="G24" s="48"/>
      <c r="H24" s="232"/>
      <c r="I24" s="232"/>
      <c r="J24" s="180"/>
      <c r="K24" s="180"/>
    </row>
    <row r="25" spans="2:11" s="198" customFormat="1">
      <c r="B25" s="318"/>
      <c r="C25" s="329"/>
      <c r="D25" s="318"/>
      <c r="E25" s="331"/>
      <c r="F25" s="197"/>
      <c r="G25" s="48"/>
      <c r="H25" s="232"/>
      <c r="I25" s="232"/>
      <c r="J25" s="180"/>
      <c r="K25" s="180"/>
    </row>
    <row r="26" spans="2:11" s="198" customFormat="1" ht="42">
      <c r="B26" s="316" t="s">
        <v>2253</v>
      </c>
      <c r="C26" s="327" t="s">
        <v>7087</v>
      </c>
      <c r="D26" s="316" t="s">
        <v>61</v>
      </c>
      <c r="E26" s="316"/>
      <c r="F26" s="197"/>
      <c r="G26" s="48" t="s">
        <v>7157</v>
      </c>
      <c r="H26" s="232"/>
      <c r="I26" s="232"/>
      <c r="J26" s="180">
        <v>41821</v>
      </c>
      <c r="K26" s="180">
        <v>42185</v>
      </c>
    </row>
    <row r="27" spans="2:11" s="198" customFormat="1">
      <c r="B27" s="317"/>
      <c r="C27" s="328"/>
      <c r="D27" s="317"/>
      <c r="E27" s="317"/>
      <c r="F27" s="199"/>
      <c r="G27" s="200"/>
      <c r="H27" s="232"/>
      <c r="I27" s="232"/>
      <c r="J27" s="180"/>
      <c r="K27" s="180"/>
    </row>
    <row r="28" spans="2:11" s="198" customFormat="1">
      <c r="B28" s="317"/>
      <c r="C28" s="328"/>
      <c r="D28" s="317"/>
      <c r="E28" s="317"/>
      <c r="F28" s="199"/>
      <c r="G28" s="200"/>
      <c r="H28" s="232"/>
      <c r="I28" s="232"/>
      <c r="J28" s="180"/>
      <c r="K28" s="180"/>
    </row>
    <row r="29" spans="2:11" s="198" customFormat="1">
      <c r="B29" s="317"/>
      <c r="C29" s="328"/>
      <c r="D29" s="317"/>
      <c r="E29" s="330"/>
      <c r="F29" s="197"/>
      <c r="G29" s="48"/>
      <c r="H29" s="232"/>
      <c r="I29" s="232"/>
      <c r="J29" s="180"/>
      <c r="K29" s="180"/>
    </row>
    <row r="30" spans="2:11" s="198" customFormat="1">
      <c r="B30" s="318"/>
      <c r="C30" s="329"/>
      <c r="D30" s="318"/>
      <c r="E30" s="331"/>
      <c r="F30" s="197"/>
      <c r="G30" s="48"/>
      <c r="H30" s="232"/>
      <c r="I30" s="232"/>
      <c r="J30" s="180"/>
      <c r="K30" s="180"/>
    </row>
    <row r="31" spans="2:11" s="198" customFormat="1" ht="70">
      <c r="B31" s="316" t="s">
        <v>2253</v>
      </c>
      <c r="C31" s="327" t="s">
        <v>7088</v>
      </c>
      <c r="D31" s="316" t="s">
        <v>61</v>
      </c>
      <c r="E31" s="316"/>
      <c r="F31" s="197"/>
      <c r="G31" s="48" t="s">
        <v>7129</v>
      </c>
      <c r="H31" s="232"/>
      <c r="I31" s="232"/>
      <c r="J31" s="180">
        <v>41821</v>
      </c>
      <c r="K31" s="180">
        <v>42185</v>
      </c>
    </row>
    <row r="32" spans="2:11" s="198" customFormat="1">
      <c r="B32" s="317"/>
      <c r="C32" s="328"/>
      <c r="D32" s="317"/>
      <c r="E32" s="317"/>
      <c r="F32" s="199"/>
      <c r="G32" s="200"/>
      <c r="H32" s="232"/>
      <c r="I32" s="232"/>
      <c r="J32" s="180"/>
      <c r="K32" s="180"/>
    </row>
    <row r="33" spans="2:11" s="198" customFormat="1">
      <c r="B33" s="317"/>
      <c r="C33" s="328"/>
      <c r="D33" s="317"/>
      <c r="E33" s="317"/>
      <c r="F33" s="199"/>
      <c r="G33" s="200"/>
      <c r="H33" s="232"/>
      <c r="I33" s="232"/>
      <c r="J33" s="180"/>
      <c r="K33" s="180"/>
    </row>
    <row r="34" spans="2:11" s="198" customFormat="1">
      <c r="B34" s="317"/>
      <c r="C34" s="328"/>
      <c r="D34" s="317"/>
      <c r="E34" s="330"/>
      <c r="F34" s="197"/>
      <c r="G34" s="48"/>
      <c r="H34" s="232"/>
      <c r="I34" s="232"/>
      <c r="J34" s="180"/>
      <c r="K34" s="180"/>
    </row>
    <row r="35" spans="2:11" s="198" customFormat="1">
      <c r="B35" s="318"/>
      <c r="C35" s="329"/>
      <c r="D35" s="318"/>
      <c r="E35" s="331"/>
      <c r="F35" s="197"/>
      <c r="G35" s="48"/>
      <c r="H35" s="232"/>
      <c r="I35" s="232"/>
      <c r="J35" s="180"/>
      <c r="K35" s="180"/>
    </row>
    <row r="36" spans="2:11" s="198" customFormat="1" ht="42">
      <c r="B36" s="316" t="s">
        <v>2253</v>
      </c>
      <c r="C36" s="327" t="s">
        <v>7089</v>
      </c>
      <c r="D36" s="316" t="s">
        <v>61</v>
      </c>
      <c r="E36" s="316"/>
      <c r="F36" s="197"/>
      <c r="G36" s="48" t="s">
        <v>7158</v>
      </c>
      <c r="H36" s="232"/>
      <c r="I36" s="232"/>
      <c r="J36" s="180">
        <v>41821</v>
      </c>
      <c r="K36" s="180">
        <v>42185</v>
      </c>
    </row>
    <row r="37" spans="2:11" s="198" customFormat="1">
      <c r="B37" s="317"/>
      <c r="C37" s="328"/>
      <c r="D37" s="317"/>
      <c r="E37" s="317"/>
      <c r="F37" s="199"/>
      <c r="G37" s="200"/>
      <c r="H37" s="232"/>
      <c r="I37" s="232"/>
      <c r="J37" s="180"/>
      <c r="K37" s="180"/>
    </row>
    <row r="38" spans="2:11" s="198" customFormat="1">
      <c r="B38" s="317"/>
      <c r="C38" s="328"/>
      <c r="D38" s="317"/>
      <c r="E38" s="317"/>
      <c r="F38" s="199"/>
      <c r="G38" s="200"/>
      <c r="H38" s="232"/>
      <c r="I38" s="232"/>
      <c r="J38" s="180"/>
      <c r="K38" s="180"/>
    </row>
    <row r="39" spans="2:11" s="198" customFormat="1">
      <c r="B39" s="317"/>
      <c r="C39" s="328"/>
      <c r="D39" s="317"/>
      <c r="E39" s="330"/>
      <c r="F39" s="197"/>
      <c r="G39" s="48"/>
      <c r="H39" s="232"/>
      <c r="I39" s="232"/>
      <c r="J39" s="180"/>
      <c r="K39" s="180"/>
    </row>
    <row r="40" spans="2:11" s="198" customFormat="1">
      <c r="B40" s="318"/>
      <c r="C40" s="329"/>
      <c r="D40" s="318"/>
      <c r="E40" s="331"/>
      <c r="F40" s="197"/>
      <c r="G40" s="48"/>
      <c r="H40" s="232"/>
      <c r="I40" s="232"/>
      <c r="J40" s="180"/>
      <c r="K40" s="180"/>
    </row>
    <row r="41" spans="2:11" s="198" customFormat="1" ht="70">
      <c r="B41" s="316" t="s">
        <v>2253</v>
      </c>
      <c r="C41" s="327" t="s">
        <v>7090</v>
      </c>
      <c r="D41" s="316" t="s">
        <v>61</v>
      </c>
      <c r="E41" s="316" t="s">
        <v>6865</v>
      </c>
      <c r="F41" s="197"/>
      <c r="G41" s="48" t="s">
        <v>7126</v>
      </c>
      <c r="H41" s="232"/>
      <c r="I41" s="232"/>
      <c r="J41" s="180">
        <v>41821</v>
      </c>
      <c r="K41" s="180">
        <v>42185</v>
      </c>
    </row>
    <row r="42" spans="2:11" s="198" customFormat="1">
      <c r="B42" s="317"/>
      <c r="C42" s="328"/>
      <c r="D42" s="317"/>
      <c r="E42" s="317"/>
      <c r="F42" s="199"/>
      <c r="G42" s="200"/>
      <c r="H42" s="232"/>
      <c r="I42" s="232"/>
      <c r="J42" s="180"/>
      <c r="K42" s="180"/>
    </row>
    <row r="43" spans="2:11" s="198" customFormat="1">
      <c r="B43" s="317"/>
      <c r="C43" s="328"/>
      <c r="D43" s="317"/>
      <c r="E43" s="317"/>
      <c r="F43" s="199"/>
      <c r="G43" s="200"/>
      <c r="H43" s="232"/>
      <c r="I43" s="232"/>
      <c r="J43" s="180"/>
      <c r="K43" s="180"/>
    </row>
    <row r="44" spans="2:11" s="198" customFormat="1">
      <c r="B44" s="317"/>
      <c r="C44" s="328"/>
      <c r="D44" s="317"/>
      <c r="E44" s="330"/>
      <c r="F44" s="197"/>
      <c r="G44" s="48"/>
      <c r="H44" s="232"/>
      <c r="I44" s="232"/>
      <c r="J44" s="180"/>
      <c r="K44" s="180"/>
    </row>
    <row r="45" spans="2:11" s="198" customFormat="1">
      <c r="B45" s="318"/>
      <c r="C45" s="329"/>
      <c r="D45" s="318"/>
      <c r="E45" s="331"/>
      <c r="F45" s="197"/>
      <c r="G45" s="48"/>
      <c r="H45" s="232"/>
      <c r="I45" s="232"/>
      <c r="J45" s="180"/>
      <c r="K45" s="180"/>
    </row>
    <row r="46" spans="2:11" s="198" customFormat="1" ht="70">
      <c r="B46" s="316" t="s">
        <v>2253</v>
      </c>
      <c r="C46" s="327" t="s">
        <v>7091</v>
      </c>
      <c r="D46" s="316" t="s">
        <v>61</v>
      </c>
      <c r="E46" s="316"/>
      <c r="F46" s="197"/>
      <c r="G46" s="48" t="s">
        <v>7136</v>
      </c>
      <c r="H46" s="232"/>
      <c r="I46" s="232"/>
      <c r="J46" s="180">
        <v>41821</v>
      </c>
      <c r="K46" s="180">
        <v>42185</v>
      </c>
    </row>
    <row r="47" spans="2:11" s="198" customFormat="1">
      <c r="B47" s="317"/>
      <c r="C47" s="328"/>
      <c r="D47" s="317"/>
      <c r="E47" s="317"/>
      <c r="F47" s="199"/>
      <c r="G47" s="200"/>
      <c r="H47" s="232"/>
      <c r="I47" s="232"/>
      <c r="J47" s="180"/>
      <c r="K47" s="180"/>
    </row>
    <row r="48" spans="2:11" s="198" customFormat="1">
      <c r="B48" s="317"/>
      <c r="C48" s="328"/>
      <c r="D48" s="317"/>
      <c r="E48" s="317"/>
      <c r="F48" s="199"/>
      <c r="G48" s="200"/>
      <c r="H48" s="232"/>
      <c r="I48" s="232"/>
      <c r="J48" s="180"/>
      <c r="K48" s="180"/>
    </row>
    <row r="49" spans="2:11" s="198" customFormat="1">
      <c r="B49" s="317"/>
      <c r="C49" s="328"/>
      <c r="D49" s="317"/>
      <c r="E49" s="330"/>
      <c r="F49" s="197"/>
      <c r="G49" s="48"/>
      <c r="H49" s="232"/>
      <c r="I49" s="232"/>
      <c r="J49" s="180"/>
      <c r="K49" s="180"/>
    </row>
    <row r="50" spans="2:11" s="198" customFormat="1">
      <c r="B50" s="318"/>
      <c r="C50" s="329"/>
      <c r="D50" s="318"/>
      <c r="E50" s="331"/>
      <c r="F50" s="197"/>
      <c r="G50" s="48"/>
      <c r="H50" s="232"/>
      <c r="I50" s="232"/>
      <c r="J50" s="180"/>
      <c r="K50" s="180"/>
    </row>
    <row r="51" spans="2:11" s="198" customFormat="1" ht="98">
      <c r="B51" s="316" t="s">
        <v>7047</v>
      </c>
      <c r="C51" s="327" t="s">
        <v>7097</v>
      </c>
      <c r="D51" s="316" t="s">
        <v>60</v>
      </c>
      <c r="E51" s="316" t="s">
        <v>6865</v>
      </c>
      <c r="F51" s="197"/>
      <c r="G51" s="48" t="s">
        <v>7135</v>
      </c>
      <c r="H51" s="232"/>
      <c r="I51" s="232"/>
      <c r="J51" s="180">
        <v>41821</v>
      </c>
      <c r="K51" s="180">
        <v>42185</v>
      </c>
    </row>
    <row r="52" spans="2:11" s="198" customFormat="1">
      <c r="B52" s="317"/>
      <c r="C52" s="328"/>
      <c r="D52" s="317"/>
      <c r="E52" s="317"/>
      <c r="F52" s="199"/>
      <c r="G52" s="200"/>
      <c r="H52" s="232"/>
      <c r="I52" s="232"/>
      <c r="J52" s="180"/>
      <c r="K52" s="180"/>
    </row>
    <row r="53" spans="2:11" s="198" customFormat="1">
      <c r="B53" s="317"/>
      <c r="C53" s="328"/>
      <c r="D53" s="317"/>
      <c r="E53" s="317"/>
      <c r="F53" s="199"/>
      <c r="G53" s="200"/>
      <c r="H53" s="232"/>
      <c r="I53" s="232"/>
      <c r="J53" s="180"/>
      <c r="K53" s="180"/>
    </row>
    <row r="54" spans="2:11" s="198" customFormat="1">
      <c r="B54" s="317"/>
      <c r="C54" s="328"/>
      <c r="D54" s="317"/>
      <c r="E54" s="330"/>
      <c r="F54" s="197"/>
      <c r="G54" s="48"/>
      <c r="H54" s="232"/>
      <c r="I54" s="232"/>
      <c r="J54" s="180"/>
      <c r="K54" s="180"/>
    </row>
    <row r="55" spans="2:11" s="198" customFormat="1" ht="39.75" customHeight="1">
      <c r="B55" s="318"/>
      <c r="C55" s="329"/>
      <c r="D55" s="318"/>
      <c r="E55" s="331"/>
      <c r="F55" s="197"/>
      <c r="G55" s="48"/>
      <c r="H55" s="232"/>
      <c r="I55" s="232"/>
      <c r="J55" s="180"/>
      <c r="K55" s="180"/>
    </row>
    <row r="56" spans="2:11" s="198" customFormat="1" ht="112">
      <c r="B56" s="316" t="s">
        <v>7047</v>
      </c>
      <c r="C56" s="327" t="s">
        <v>7098</v>
      </c>
      <c r="D56" s="316" t="s">
        <v>60</v>
      </c>
      <c r="E56" s="316" t="s">
        <v>6867</v>
      </c>
      <c r="F56" s="197"/>
      <c r="G56" s="48" t="s">
        <v>7137</v>
      </c>
      <c r="H56" s="232"/>
      <c r="I56" s="232"/>
      <c r="J56" s="180">
        <v>41821</v>
      </c>
      <c r="K56" s="180">
        <v>42185</v>
      </c>
    </row>
    <row r="57" spans="2:11" s="198" customFormat="1">
      <c r="B57" s="317"/>
      <c r="C57" s="328"/>
      <c r="D57" s="317"/>
      <c r="E57" s="317"/>
      <c r="F57" s="199"/>
      <c r="G57" s="200"/>
      <c r="H57" s="232"/>
      <c r="I57" s="232"/>
      <c r="J57" s="180"/>
      <c r="K57" s="180"/>
    </row>
    <row r="58" spans="2:11" s="198" customFormat="1">
      <c r="B58" s="317"/>
      <c r="C58" s="328"/>
      <c r="D58" s="317"/>
      <c r="E58" s="317"/>
      <c r="F58" s="199"/>
      <c r="G58" s="200"/>
      <c r="H58" s="232"/>
      <c r="I58" s="232"/>
      <c r="J58" s="180"/>
      <c r="K58" s="180"/>
    </row>
    <row r="59" spans="2:11" s="198" customFormat="1">
      <c r="B59" s="317"/>
      <c r="C59" s="328"/>
      <c r="D59" s="317"/>
      <c r="E59" s="330"/>
      <c r="F59" s="197"/>
      <c r="G59" s="48"/>
      <c r="H59" s="232"/>
      <c r="I59" s="232"/>
      <c r="J59" s="180"/>
      <c r="K59" s="180"/>
    </row>
    <row r="60" spans="2:11" s="198" customFormat="1" ht="151.5" customHeight="1">
      <c r="B60" s="318"/>
      <c r="C60" s="329"/>
      <c r="D60" s="318"/>
      <c r="E60" s="331"/>
      <c r="F60" s="197"/>
      <c r="G60" s="48"/>
      <c r="H60" s="232"/>
      <c r="I60" s="232"/>
      <c r="J60" s="180"/>
      <c r="K60" s="180"/>
    </row>
    <row r="61" spans="2:11" s="198" customFormat="1">
      <c r="B61" s="316"/>
      <c r="C61" s="327"/>
      <c r="D61" s="316"/>
      <c r="E61" s="316"/>
      <c r="F61" s="197"/>
      <c r="G61" s="48"/>
      <c r="H61" s="232"/>
      <c r="I61" s="232"/>
      <c r="J61" s="180"/>
      <c r="K61" s="180"/>
    </row>
    <row r="62" spans="2:11" s="198" customFormat="1">
      <c r="B62" s="317"/>
      <c r="C62" s="328"/>
      <c r="D62" s="317"/>
      <c r="E62" s="317"/>
      <c r="F62" s="199"/>
      <c r="G62" s="200"/>
      <c r="H62" s="232"/>
      <c r="I62" s="232"/>
      <c r="J62" s="180"/>
      <c r="K62" s="180"/>
    </row>
    <row r="63" spans="2:11" s="198" customFormat="1">
      <c r="B63" s="317"/>
      <c r="C63" s="328"/>
      <c r="D63" s="317"/>
      <c r="E63" s="317"/>
      <c r="F63" s="199"/>
      <c r="G63" s="200"/>
      <c r="H63" s="232"/>
      <c r="I63" s="232"/>
      <c r="J63" s="180"/>
      <c r="K63" s="180"/>
    </row>
    <row r="64" spans="2:11" s="198" customFormat="1">
      <c r="B64" s="317"/>
      <c r="C64" s="328"/>
      <c r="D64" s="317"/>
      <c r="E64" s="330"/>
      <c r="F64" s="197"/>
      <c r="G64" s="48"/>
      <c r="H64" s="232"/>
      <c r="I64" s="232"/>
      <c r="J64" s="180"/>
      <c r="K64" s="180"/>
    </row>
    <row r="65" spans="2:11" s="198" customFormat="1">
      <c r="B65" s="318"/>
      <c r="C65" s="329"/>
      <c r="D65" s="318"/>
      <c r="E65" s="331"/>
      <c r="F65" s="197"/>
      <c r="G65" s="48"/>
      <c r="H65" s="232"/>
      <c r="I65" s="232"/>
      <c r="J65" s="180"/>
      <c r="K65" s="180"/>
    </row>
    <row r="66" spans="2:11" s="198" customFormat="1">
      <c r="B66" s="316"/>
      <c r="C66" s="327"/>
      <c r="D66" s="316"/>
      <c r="E66" s="316"/>
      <c r="F66" s="197"/>
      <c r="G66" s="48"/>
      <c r="H66" s="232"/>
      <c r="I66" s="232"/>
      <c r="J66" s="180"/>
      <c r="K66" s="180"/>
    </row>
    <row r="67" spans="2:11" s="198" customFormat="1">
      <c r="B67" s="317"/>
      <c r="C67" s="328"/>
      <c r="D67" s="317"/>
      <c r="E67" s="317"/>
      <c r="F67" s="199"/>
      <c r="G67" s="200"/>
      <c r="H67" s="232"/>
      <c r="I67" s="232"/>
      <c r="J67" s="180"/>
      <c r="K67" s="180"/>
    </row>
    <row r="68" spans="2:11" s="198" customFormat="1">
      <c r="B68" s="317"/>
      <c r="C68" s="328"/>
      <c r="D68" s="317"/>
      <c r="E68" s="317"/>
      <c r="F68" s="199"/>
      <c r="G68" s="200"/>
      <c r="H68" s="232"/>
      <c r="I68" s="232"/>
      <c r="J68" s="180"/>
      <c r="K68" s="180"/>
    </row>
    <row r="69" spans="2:11" s="198" customFormat="1">
      <c r="B69" s="317"/>
      <c r="C69" s="328"/>
      <c r="D69" s="317"/>
      <c r="E69" s="330"/>
      <c r="F69" s="197"/>
      <c r="G69" s="48"/>
      <c r="H69" s="232"/>
      <c r="I69" s="232"/>
      <c r="J69" s="180"/>
      <c r="K69" s="180"/>
    </row>
    <row r="70" spans="2:11" s="198" customFormat="1">
      <c r="B70" s="318"/>
      <c r="C70" s="329"/>
      <c r="D70" s="318"/>
      <c r="E70" s="331"/>
      <c r="F70" s="197"/>
      <c r="G70" s="48"/>
      <c r="H70" s="232"/>
      <c r="I70" s="232"/>
      <c r="J70" s="180"/>
      <c r="K70" s="180"/>
    </row>
    <row r="71" spans="2:11" s="198" customFormat="1">
      <c r="B71" s="316"/>
      <c r="C71" s="327"/>
      <c r="D71" s="316"/>
      <c r="E71" s="316"/>
      <c r="F71" s="197"/>
      <c r="G71" s="48"/>
      <c r="H71" s="232"/>
      <c r="I71" s="232"/>
      <c r="J71" s="180"/>
      <c r="K71" s="180"/>
    </row>
    <row r="72" spans="2:11" s="198" customFormat="1">
      <c r="B72" s="317"/>
      <c r="C72" s="328"/>
      <c r="D72" s="317"/>
      <c r="E72" s="317"/>
      <c r="F72" s="199"/>
      <c r="G72" s="200"/>
      <c r="H72" s="232"/>
      <c r="I72" s="232"/>
      <c r="J72" s="180"/>
      <c r="K72" s="180"/>
    </row>
    <row r="73" spans="2:11" s="198" customFormat="1">
      <c r="B73" s="317"/>
      <c r="C73" s="328"/>
      <c r="D73" s="317"/>
      <c r="E73" s="317"/>
      <c r="F73" s="199"/>
      <c r="G73" s="200"/>
      <c r="H73" s="232"/>
      <c r="I73" s="232"/>
      <c r="J73" s="180"/>
      <c r="K73" s="180"/>
    </row>
    <row r="74" spans="2:11" s="198" customFormat="1">
      <c r="B74" s="317"/>
      <c r="C74" s="328"/>
      <c r="D74" s="317"/>
      <c r="E74" s="330"/>
      <c r="F74" s="197"/>
      <c r="G74" s="48"/>
      <c r="H74" s="232"/>
      <c r="I74" s="232"/>
      <c r="J74" s="180"/>
      <c r="K74" s="180"/>
    </row>
    <row r="75" spans="2:11" s="198" customFormat="1">
      <c r="B75" s="318"/>
      <c r="C75" s="329"/>
      <c r="D75" s="318"/>
      <c r="E75" s="331"/>
      <c r="F75" s="197"/>
      <c r="G75" s="48"/>
      <c r="H75" s="232"/>
      <c r="I75" s="232"/>
      <c r="J75" s="180"/>
      <c r="K75" s="180"/>
    </row>
    <row r="76" spans="2:11" s="231" customFormat="1">
      <c r="C76" s="181"/>
      <c r="F76" s="231" t="s">
        <v>6822</v>
      </c>
      <c r="G76" s="187">
        <f>SUM(G16:G70)</f>
        <v>0</v>
      </c>
      <c r="H76" s="181"/>
      <c r="I76" s="181"/>
      <c r="J76" s="181"/>
      <c r="K76" s="181"/>
    </row>
  </sheetData>
  <autoFilter ref="B15:K15"/>
  <mergeCells count="64">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 ref="C8:K8"/>
    <mergeCell ref="C9:K9"/>
    <mergeCell ref="C10:K10"/>
    <mergeCell ref="B11:K11"/>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s>
  <phoneticPr fontId="39" type="noConversion"/>
  <dataValidations count="1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75"/>
  </dataValidations>
  <pageMargins left="0.7" right="0.7" top="0.5" bottom="0.5" header="0.3" footer="0.3"/>
  <pageSetup paperSize="5" scale="71" fitToHeight="2" orientation="landscape"/>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 down menu to identify all fund sources that will be used for completion of this activity.">
          <x14:formula1>
            <xm:f>'SchoolInfoSheet(1)'!#REF!</xm:f>
          </x14:formula1>
          <xm:sqref>F16:F75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StatementsofPractice!$A$33:$A$38</xm:f>
          </x14:formula1>
          <xm:sqref>B5:F6</xm:sqref>
        </x14:dataValidation>
      </x14:dataValidations>
    </ex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0" tint="-0.249977111117893"/>
  </sheetPr>
  <dimension ref="B1:K66"/>
  <sheetViews>
    <sheetView zoomScale="90" zoomScaleNormal="90" zoomScalePageLayoutView="90" workbookViewId="0">
      <pane ySplit="6" topLeftCell="A7" activePane="bottomLeft" state="frozen"/>
      <selection pane="bottomLeft"/>
    </sheetView>
  </sheetViews>
  <sheetFormatPr baseColWidth="10" defaultColWidth="8.83203125" defaultRowHeight="15" x14ac:dyDescent="0"/>
  <cols>
    <col min="1" max="1" width="9.1640625" style="3" customWidth="1"/>
    <col min="2" max="2" width="15.83203125" style="3" customWidth="1"/>
    <col min="3" max="3" width="28.5" style="3" customWidth="1"/>
    <col min="4" max="4" width="26.83203125" style="176" bestFit="1" customWidth="1"/>
    <col min="5" max="6" width="18.6640625" style="3" customWidth="1"/>
    <col min="7" max="7" width="24.6640625" style="3" customWidth="1"/>
    <col min="8" max="9" width="15.6640625" style="3" customWidth="1"/>
    <col min="10" max="10" width="15.6640625" style="10" customWidth="1"/>
    <col min="11" max="11" width="15.6640625" style="176" customWidth="1"/>
    <col min="12" max="16384" width="8.83203125" style="3"/>
  </cols>
  <sheetData>
    <row r="1" spans="2:11" ht="15.75" customHeight="1">
      <c r="B1" s="2" t="s">
        <v>4</v>
      </c>
      <c r="C1" s="310" t="str">
        <f>SCEPCoverPage!C1</f>
        <v>Rochester City School District</v>
      </c>
      <c r="D1" s="310"/>
      <c r="E1" s="311"/>
      <c r="F1" s="311"/>
      <c r="G1" s="311"/>
      <c r="H1" s="14"/>
    </row>
    <row r="2" spans="2:11">
      <c r="B2" s="2" t="s">
        <v>6982</v>
      </c>
      <c r="C2" s="312" t="str">
        <f>SCEPCoverPage!C2</f>
        <v>261600010009</v>
      </c>
      <c r="D2" s="312"/>
      <c r="E2" s="280"/>
      <c r="F2" s="280"/>
      <c r="G2" s="280"/>
      <c r="H2" s="11"/>
    </row>
    <row r="3" spans="2:11" ht="18">
      <c r="B3" s="356" t="s">
        <v>6976</v>
      </c>
      <c r="C3" s="356"/>
      <c r="D3" s="356"/>
      <c r="E3" s="356"/>
      <c r="F3" s="356"/>
      <c r="G3" s="356"/>
      <c r="H3" s="356"/>
      <c r="I3" s="356"/>
      <c r="J3" s="356"/>
      <c r="K3" s="305"/>
    </row>
    <row r="4" spans="2:11" s="226" customFormat="1" ht="14">
      <c r="B4" s="236"/>
      <c r="C4" s="236"/>
      <c r="D4" s="236"/>
      <c r="E4" s="236"/>
      <c r="F4" s="236"/>
      <c r="G4" s="236"/>
      <c r="H4" s="236"/>
      <c r="I4" s="236"/>
      <c r="J4" s="236"/>
      <c r="K4" s="236"/>
    </row>
    <row r="5" spans="2:11" s="176" customFormat="1" ht="15.75" customHeight="1">
      <c r="B5" s="357" t="s">
        <v>6984</v>
      </c>
      <c r="C5" s="358"/>
      <c r="D5" s="358"/>
      <c r="E5" s="358"/>
      <c r="F5" s="358"/>
      <c r="G5" s="358"/>
      <c r="H5" s="358"/>
      <c r="I5" s="358"/>
      <c r="J5" s="359"/>
      <c r="K5" s="360"/>
    </row>
    <row r="6" spans="2:11" s="137" customFormat="1" ht="42">
      <c r="B6" s="352" t="s">
        <v>6977</v>
      </c>
      <c r="C6" s="353"/>
      <c r="D6" s="354"/>
      <c r="E6" s="354"/>
      <c r="F6" s="354"/>
      <c r="G6" s="355"/>
      <c r="H6" s="237" t="s">
        <v>6979</v>
      </c>
      <c r="I6" s="237" t="s">
        <v>6980</v>
      </c>
      <c r="J6" s="237" t="s">
        <v>6981</v>
      </c>
      <c r="K6" s="237" t="s">
        <v>6978</v>
      </c>
    </row>
    <row r="7" spans="2:11" s="226" customFormat="1" ht="14">
      <c r="B7" s="347" t="s">
        <v>24</v>
      </c>
      <c r="C7" s="348"/>
      <c r="D7" s="349"/>
      <c r="E7" s="349"/>
      <c r="F7" s="349"/>
      <c r="G7" s="350"/>
      <c r="H7" s="138"/>
      <c r="I7" s="138"/>
      <c r="J7" s="138"/>
      <c r="K7" s="138">
        <f>H7+I7+J7</f>
        <v>0</v>
      </c>
    </row>
    <row r="8" spans="2:11" s="226" customFormat="1" ht="30" customHeight="1">
      <c r="B8" s="347" t="s">
        <v>134</v>
      </c>
      <c r="C8" s="351"/>
      <c r="D8" s="264"/>
      <c r="E8" s="264"/>
      <c r="F8" s="264"/>
      <c r="G8" s="265"/>
      <c r="H8" s="138"/>
      <c r="I8" s="138"/>
      <c r="J8" s="138"/>
      <c r="K8" s="138">
        <f t="shared" ref="K8:K40" si="0">H8+I8+J8</f>
        <v>0</v>
      </c>
    </row>
    <row r="9" spans="2:11" s="226" customFormat="1" ht="30" customHeight="1">
      <c r="B9" s="347" t="s">
        <v>135</v>
      </c>
      <c r="C9" s="351"/>
      <c r="D9" s="264"/>
      <c r="E9" s="264"/>
      <c r="F9" s="264"/>
      <c r="G9" s="265"/>
      <c r="H9" s="138"/>
      <c r="I9" s="138"/>
      <c r="J9" s="138"/>
      <c r="K9" s="138">
        <f t="shared" si="0"/>
        <v>0</v>
      </c>
    </row>
    <row r="10" spans="2:11" s="226" customFormat="1" ht="30" customHeight="1">
      <c r="B10" s="347" t="s">
        <v>136</v>
      </c>
      <c r="C10" s="351"/>
      <c r="D10" s="264"/>
      <c r="E10" s="264"/>
      <c r="F10" s="264"/>
      <c r="G10" s="265"/>
      <c r="H10" s="138"/>
      <c r="I10" s="138"/>
      <c r="J10" s="138"/>
      <c r="K10" s="138">
        <f t="shared" si="0"/>
        <v>0</v>
      </c>
    </row>
    <row r="11" spans="2:11" s="226" customFormat="1" ht="30" customHeight="1">
      <c r="B11" s="347" t="s">
        <v>137</v>
      </c>
      <c r="C11" s="351"/>
      <c r="D11" s="264"/>
      <c r="E11" s="264"/>
      <c r="F11" s="264"/>
      <c r="G11" s="265"/>
      <c r="H11" s="138"/>
      <c r="I11" s="138"/>
      <c r="J11" s="138"/>
      <c r="K11" s="138">
        <f t="shared" si="0"/>
        <v>0</v>
      </c>
    </row>
    <row r="12" spans="2:11" s="226" customFormat="1" ht="45" customHeight="1">
      <c r="B12" s="347" t="s">
        <v>138</v>
      </c>
      <c r="C12" s="351"/>
      <c r="D12" s="264"/>
      <c r="E12" s="264"/>
      <c r="F12" s="264"/>
      <c r="G12" s="265"/>
      <c r="H12" s="138"/>
      <c r="I12" s="138"/>
      <c r="J12" s="138"/>
      <c r="K12" s="138">
        <f t="shared" si="0"/>
        <v>0</v>
      </c>
    </row>
    <row r="13" spans="2:11" s="226" customFormat="1" ht="14">
      <c r="B13" s="361"/>
      <c r="C13" s="351"/>
      <c r="D13" s="264"/>
      <c r="E13" s="264"/>
      <c r="F13" s="264"/>
      <c r="G13" s="264"/>
      <c r="H13" s="264"/>
      <c r="I13" s="264"/>
      <c r="J13" s="264"/>
      <c r="K13" s="264"/>
    </row>
    <row r="14" spans="2:11" s="226" customFormat="1" ht="14">
      <c r="B14" s="347" t="s">
        <v>30</v>
      </c>
      <c r="C14" s="348"/>
      <c r="D14" s="349"/>
      <c r="E14" s="349"/>
      <c r="F14" s="349"/>
      <c r="G14" s="350"/>
      <c r="H14" s="138"/>
      <c r="I14" s="138"/>
      <c r="J14" s="138"/>
      <c r="K14" s="138">
        <f t="shared" si="0"/>
        <v>0</v>
      </c>
    </row>
    <row r="15" spans="2:11" s="226" customFormat="1" ht="30" customHeight="1">
      <c r="B15" s="347" t="s">
        <v>139</v>
      </c>
      <c r="C15" s="351"/>
      <c r="D15" s="264"/>
      <c r="E15" s="264"/>
      <c r="F15" s="264"/>
      <c r="G15" s="265"/>
      <c r="H15" s="138"/>
      <c r="I15" s="138"/>
      <c r="J15" s="138"/>
      <c r="K15" s="138">
        <f t="shared" si="0"/>
        <v>0</v>
      </c>
    </row>
    <row r="16" spans="2:11" s="226" customFormat="1" ht="30" customHeight="1">
      <c r="B16" s="347" t="s">
        <v>140</v>
      </c>
      <c r="C16" s="351"/>
      <c r="D16" s="264"/>
      <c r="E16" s="264"/>
      <c r="F16" s="264"/>
      <c r="G16" s="265"/>
      <c r="H16" s="138"/>
      <c r="I16" s="138"/>
      <c r="J16" s="138"/>
      <c r="K16" s="138">
        <f t="shared" si="0"/>
        <v>0</v>
      </c>
    </row>
    <row r="17" spans="2:11" s="226" customFormat="1" ht="30" customHeight="1">
      <c r="B17" s="347" t="s">
        <v>141</v>
      </c>
      <c r="C17" s="351"/>
      <c r="D17" s="264"/>
      <c r="E17" s="264"/>
      <c r="F17" s="264"/>
      <c r="G17" s="265"/>
      <c r="H17" s="138"/>
      <c r="I17" s="138"/>
      <c r="J17" s="138"/>
      <c r="K17" s="138">
        <f t="shared" si="0"/>
        <v>0</v>
      </c>
    </row>
    <row r="18" spans="2:11" s="226" customFormat="1" ht="30" customHeight="1">
      <c r="B18" s="347" t="s">
        <v>142</v>
      </c>
      <c r="C18" s="351"/>
      <c r="D18" s="264"/>
      <c r="E18" s="264"/>
      <c r="F18" s="264"/>
      <c r="G18" s="265"/>
      <c r="H18" s="138"/>
      <c r="I18" s="138"/>
      <c r="J18" s="138"/>
      <c r="K18" s="138">
        <f t="shared" si="0"/>
        <v>0</v>
      </c>
    </row>
    <row r="19" spans="2:11" s="226" customFormat="1" ht="30" customHeight="1">
      <c r="B19" s="347" t="s">
        <v>143</v>
      </c>
      <c r="C19" s="351"/>
      <c r="D19" s="264"/>
      <c r="E19" s="264"/>
      <c r="F19" s="264"/>
      <c r="G19" s="265"/>
      <c r="H19" s="138"/>
      <c r="I19" s="138"/>
      <c r="J19" s="138"/>
      <c r="K19" s="138">
        <f t="shared" si="0"/>
        <v>0</v>
      </c>
    </row>
    <row r="20" spans="2:11" s="226" customFormat="1" ht="14">
      <c r="B20" s="361"/>
      <c r="C20" s="351"/>
      <c r="D20" s="264"/>
      <c r="E20" s="264"/>
      <c r="F20" s="264"/>
      <c r="G20" s="264"/>
      <c r="H20" s="264"/>
      <c r="I20" s="264"/>
      <c r="J20" s="264"/>
      <c r="K20" s="264"/>
    </row>
    <row r="21" spans="2:11" s="226" customFormat="1" ht="14">
      <c r="B21" s="347" t="s">
        <v>36</v>
      </c>
      <c r="C21" s="348"/>
      <c r="D21" s="349"/>
      <c r="E21" s="349"/>
      <c r="F21" s="349"/>
      <c r="G21" s="350"/>
      <c r="H21" s="138"/>
      <c r="I21" s="138"/>
      <c r="J21" s="138"/>
      <c r="K21" s="138">
        <f t="shared" si="0"/>
        <v>0</v>
      </c>
    </row>
    <row r="22" spans="2:11" s="226" customFormat="1" ht="30" customHeight="1">
      <c r="B22" s="347" t="s">
        <v>144</v>
      </c>
      <c r="C22" s="351"/>
      <c r="D22" s="264"/>
      <c r="E22" s="264"/>
      <c r="F22" s="264"/>
      <c r="G22" s="265"/>
      <c r="H22" s="138"/>
      <c r="I22" s="138"/>
      <c r="J22" s="138"/>
      <c r="K22" s="138">
        <f t="shared" si="0"/>
        <v>0</v>
      </c>
    </row>
    <row r="23" spans="2:11" s="226" customFormat="1" ht="30" customHeight="1">
      <c r="B23" s="347" t="s">
        <v>145</v>
      </c>
      <c r="C23" s="351"/>
      <c r="D23" s="264"/>
      <c r="E23" s="264"/>
      <c r="F23" s="264"/>
      <c r="G23" s="265"/>
      <c r="H23" s="138"/>
      <c r="I23" s="138"/>
      <c r="J23" s="138"/>
      <c r="K23" s="138">
        <f t="shared" si="0"/>
        <v>0</v>
      </c>
    </row>
    <row r="24" spans="2:11" s="226" customFormat="1" ht="30" customHeight="1">
      <c r="B24" s="347" t="s">
        <v>146</v>
      </c>
      <c r="C24" s="351"/>
      <c r="D24" s="264"/>
      <c r="E24" s="264"/>
      <c r="F24" s="264"/>
      <c r="G24" s="265"/>
      <c r="H24" s="138"/>
      <c r="I24" s="138"/>
      <c r="J24" s="138"/>
      <c r="K24" s="138">
        <f t="shared" si="0"/>
        <v>0</v>
      </c>
    </row>
    <row r="25" spans="2:11" s="226" customFormat="1" ht="30" customHeight="1">
      <c r="B25" s="347" t="s">
        <v>147</v>
      </c>
      <c r="C25" s="351"/>
      <c r="D25" s="264"/>
      <c r="E25" s="264"/>
      <c r="F25" s="264"/>
      <c r="G25" s="265"/>
      <c r="H25" s="138"/>
      <c r="I25" s="138"/>
      <c r="J25" s="138"/>
      <c r="K25" s="138">
        <f t="shared" si="0"/>
        <v>0</v>
      </c>
    </row>
    <row r="26" spans="2:11" s="226" customFormat="1" ht="30" customHeight="1">
      <c r="B26" s="347" t="s">
        <v>148</v>
      </c>
      <c r="C26" s="351"/>
      <c r="D26" s="264"/>
      <c r="E26" s="264"/>
      <c r="F26" s="264"/>
      <c r="G26" s="265"/>
      <c r="H26" s="138"/>
      <c r="I26" s="138"/>
      <c r="J26" s="138"/>
      <c r="K26" s="138">
        <f t="shared" si="0"/>
        <v>0</v>
      </c>
    </row>
    <row r="27" spans="2:11" s="226" customFormat="1" ht="14">
      <c r="B27" s="361"/>
      <c r="C27" s="351"/>
      <c r="D27" s="264"/>
      <c r="E27" s="264"/>
      <c r="F27" s="264"/>
      <c r="G27" s="264"/>
      <c r="H27" s="264"/>
      <c r="I27" s="264"/>
      <c r="J27" s="264"/>
      <c r="K27" s="264"/>
    </row>
    <row r="28" spans="2:11" s="226" customFormat="1" ht="14">
      <c r="B28" s="347" t="s">
        <v>42</v>
      </c>
      <c r="C28" s="348"/>
      <c r="D28" s="349"/>
      <c r="E28" s="349"/>
      <c r="F28" s="349"/>
      <c r="G28" s="350"/>
      <c r="H28" s="138"/>
      <c r="I28" s="138"/>
      <c r="J28" s="138"/>
      <c r="K28" s="138">
        <f t="shared" si="0"/>
        <v>0</v>
      </c>
    </row>
    <row r="29" spans="2:11" s="226" customFormat="1" ht="30" customHeight="1">
      <c r="B29" s="347" t="s">
        <v>149</v>
      </c>
      <c r="C29" s="351"/>
      <c r="D29" s="264"/>
      <c r="E29" s="264"/>
      <c r="F29" s="264"/>
      <c r="G29" s="265"/>
      <c r="H29" s="138"/>
      <c r="I29" s="138"/>
      <c r="J29" s="138"/>
      <c r="K29" s="138">
        <f t="shared" si="0"/>
        <v>0</v>
      </c>
    </row>
    <row r="30" spans="2:11" s="226" customFormat="1" ht="30" customHeight="1">
      <c r="B30" s="347" t="s">
        <v>150</v>
      </c>
      <c r="C30" s="351"/>
      <c r="D30" s="264"/>
      <c r="E30" s="264"/>
      <c r="F30" s="264"/>
      <c r="G30" s="265"/>
      <c r="H30" s="138"/>
      <c r="I30" s="138"/>
      <c r="J30" s="138"/>
      <c r="K30" s="138">
        <f t="shared" si="0"/>
        <v>0</v>
      </c>
    </row>
    <row r="31" spans="2:11" s="226" customFormat="1" ht="30" customHeight="1">
      <c r="B31" s="347" t="s">
        <v>151</v>
      </c>
      <c r="C31" s="351"/>
      <c r="D31" s="264"/>
      <c r="E31" s="264"/>
      <c r="F31" s="264"/>
      <c r="G31" s="265"/>
      <c r="H31" s="138"/>
      <c r="I31" s="138"/>
      <c r="J31" s="138"/>
      <c r="K31" s="138">
        <f t="shared" si="0"/>
        <v>0</v>
      </c>
    </row>
    <row r="32" spans="2:11" s="226" customFormat="1" ht="30" customHeight="1">
      <c r="B32" s="347" t="s">
        <v>152</v>
      </c>
      <c r="C32" s="351"/>
      <c r="D32" s="264"/>
      <c r="E32" s="264"/>
      <c r="F32" s="264"/>
      <c r="G32" s="265"/>
      <c r="H32" s="138"/>
      <c r="I32" s="138"/>
      <c r="J32" s="138"/>
      <c r="K32" s="138">
        <f t="shared" si="0"/>
        <v>0</v>
      </c>
    </row>
    <row r="33" spans="2:11" s="226" customFormat="1" ht="30" customHeight="1">
      <c r="B33" s="347" t="s">
        <v>153</v>
      </c>
      <c r="C33" s="351"/>
      <c r="D33" s="264"/>
      <c r="E33" s="264"/>
      <c r="F33" s="264"/>
      <c r="G33" s="265"/>
      <c r="H33" s="138"/>
      <c r="I33" s="138"/>
      <c r="J33" s="138"/>
      <c r="K33" s="138">
        <f t="shared" si="0"/>
        <v>0</v>
      </c>
    </row>
    <row r="34" spans="2:11" s="226" customFormat="1" ht="14">
      <c r="B34" s="361"/>
      <c r="C34" s="351"/>
      <c r="D34" s="264"/>
      <c r="E34" s="264"/>
      <c r="F34" s="264"/>
      <c r="G34" s="264"/>
      <c r="H34" s="264"/>
      <c r="I34" s="264"/>
      <c r="J34" s="264"/>
      <c r="K34" s="264"/>
    </row>
    <row r="35" spans="2:11" s="226" customFormat="1" ht="14">
      <c r="B35" s="347" t="s">
        <v>48</v>
      </c>
      <c r="C35" s="348"/>
      <c r="D35" s="349"/>
      <c r="E35" s="349"/>
      <c r="F35" s="349"/>
      <c r="G35" s="350"/>
      <c r="H35" s="138"/>
      <c r="I35" s="138"/>
      <c r="J35" s="138"/>
      <c r="K35" s="138">
        <f t="shared" si="0"/>
        <v>0</v>
      </c>
    </row>
    <row r="36" spans="2:11" s="226" customFormat="1" ht="45" customHeight="1">
      <c r="B36" s="347" t="s">
        <v>154</v>
      </c>
      <c r="C36" s="351"/>
      <c r="D36" s="264"/>
      <c r="E36" s="264"/>
      <c r="F36" s="264"/>
      <c r="G36" s="265"/>
      <c r="H36" s="138"/>
      <c r="I36" s="138"/>
      <c r="J36" s="138"/>
      <c r="K36" s="138">
        <f t="shared" si="0"/>
        <v>0</v>
      </c>
    </row>
    <row r="37" spans="2:11" s="226" customFormat="1" ht="30" customHeight="1">
      <c r="B37" s="347" t="s">
        <v>155</v>
      </c>
      <c r="C37" s="351"/>
      <c r="D37" s="264"/>
      <c r="E37" s="264"/>
      <c r="F37" s="264"/>
      <c r="G37" s="265"/>
      <c r="H37" s="138"/>
      <c r="I37" s="138"/>
      <c r="J37" s="138"/>
      <c r="K37" s="138">
        <f t="shared" si="0"/>
        <v>0</v>
      </c>
    </row>
    <row r="38" spans="2:11" s="226" customFormat="1" ht="30" customHeight="1">
      <c r="B38" s="347" t="s">
        <v>156</v>
      </c>
      <c r="C38" s="351"/>
      <c r="D38" s="264"/>
      <c r="E38" s="264"/>
      <c r="F38" s="264"/>
      <c r="G38" s="265"/>
      <c r="H38" s="138"/>
      <c r="I38" s="138"/>
      <c r="J38" s="138"/>
      <c r="K38" s="138">
        <f t="shared" si="0"/>
        <v>0</v>
      </c>
    </row>
    <row r="39" spans="2:11" s="226" customFormat="1" ht="30" customHeight="1">
      <c r="B39" s="347" t="s">
        <v>157</v>
      </c>
      <c r="C39" s="351"/>
      <c r="D39" s="264"/>
      <c r="E39" s="264"/>
      <c r="F39" s="264"/>
      <c r="G39" s="265"/>
      <c r="H39" s="138"/>
      <c r="I39" s="138"/>
      <c r="J39" s="138"/>
      <c r="K39" s="138">
        <f t="shared" si="0"/>
        <v>0</v>
      </c>
    </row>
    <row r="40" spans="2:11" s="226" customFormat="1" ht="45.75" customHeight="1">
      <c r="B40" s="347" t="s">
        <v>158</v>
      </c>
      <c r="C40" s="351"/>
      <c r="D40" s="264"/>
      <c r="E40" s="264"/>
      <c r="F40" s="264"/>
      <c r="G40" s="265"/>
      <c r="H40" s="138"/>
      <c r="I40" s="138"/>
      <c r="J40" s="138"/>
      <c r="K40" s="138">
        <f t="shared" si="0"/>
        <v>0</v>
      </c>
    </row>
    <row r="41" spans="2:11" s="226" customFormat="1" ht="14">
      <c r="B41" s="235"/>
      <c r="C41" s="229"/>
      <c r="D41" s="225"/>
      <c r="E41" s="225"/>
      <c r="F41" s="225"/>
      <c r="G41" s="225"/>
      <c r="H41" s="203"/>
      <c r="I41" s="203"/>
      <c r="J41" s="203"/>
      <c r="K41" s="203"/>
    </row>
    <row r="42" spans="2:11" s="139" customFormat="1" ht="30" customHeight="1">
      <c r="B42" s="362" t="s">
        <v>6825</v>
      </c>
      <c r="C42" s="363"/>
      <c r="D42" s="364"/>
      <c r="E42" s="364"/>
      <c r="F42" s="364"/>
      <c r="G42" s="365"/>
      <c r="H42" s="228">
        <f>SUM(H7:H40)</f>
        <v>0</v>
      </c>
      <c r="I42" s="228">
        <f>SUM(I7:I40)</f>
        <v>0</v>
      </c>
      <c r="J42" s="228">
        <f>SUM(J7:J40)</f>
        <v>0</v>
      </c>
      <c r="K42" s="228">
        <f t="shared" ref="K42" si="1">E42+F42+G42+H42+I42+J42</f>
        <v>0</v>
      </c>
    </row>
    <row r="43" spans="2:11" s="137" customFormat="1" ht="30" customHeight="1">
      <c r="B43" s="366" t="s">
        <v>6991</v>
      </c>
      <c r="C43" s="367"/>
      <c r="D43" s="368"/>
      <c r="E43" s="368"/>
      <c r="F43" s="368"/>
      <c r="G43" s="368" t="s">
        <v>6990</v>
      </c>
      <c r="H43" s="194" t="str">
        <f>IF(H42='Tier 2 Allowable Activities'!B38,"Yes","No")</f>
        <v>Yes</v>
      </c>
      <c r="K43" s="177"/>
    </row>
    <row r="44" spans="2:11" s="137" customFormat="1" ht="14">
      <c r="D44" s="177"/>
      <c r="K44" s="177"/>
    </row>
    <row r="45" spans="2:11" s="137" customFormat="1" ht="14">
      <c r="D45" s="177"/>
      <c r="K45" s="177"/>
    </row>
    <row r="46" spans="2:11" s="137" customFormat="1" ht="14">
      <c r="D46" s="177"/>
      <c r="K46" s="177"/>
    </row>
    <row r="47" spans="2:11" s="137" customFormat="1" ht="14">
      <c r="D47" s="177"/>
      <c r="K47" s="177"/>
    </row>
    <row r="48" spans="2:11" s="137" customFormat="1" ht="14">
      <c r="D48" s="177"/>
      <c r="K48" s="177"/>
    </row>
    <row r="49" spans="4:11" s="137" customFormat="1" ht="14">
      <c r="D49" s="177"/>
      <c r="K49" s="177"/>
    </row>
    <row r="50" spans="4:11" s="137" customFormat="1" ht="14">
      <c r="D50" s="177"/>
      <c r="K50" s="177"/>
    </row>
    <row r="51" spans="4:11" s="137" customFormat="1" ht="14">
      <c r="D51" s="177"/>
      <c r="K51" s="177"/>
    </row>
    <row r="52" spans="4:11" s="137" customFormat="1" ht="14">
      <c r="D52" s="177"/>
      <c r="K52" s="177"/>
    </row>
    <row r="53" spans="4:11" s="137" customFormat="1" ht="14">
      <c r="D53" s="177"/>
      <c r="K53" s="177"/>
    </row>
    <row r="54" spans="4:11" s="137" customFormat="1" ht="14">
      <c r="D54" s="177"/>
      <c r="K54" s="177"/>
    </row>
    <row r="55" spans="4:11" s="137" customFormat="1" ht="14">
      <c r="D55" s="177"/>
      <c r="K55" s="177"/>
    </row>
    <row r="56" spans="4:11" s="137" customFormat="1" ht="14">
      <c r="D56" s="177"/>
      <c r="K56" s="177"/>
    </row>
    <row r="57" spans="4:11" s="137" customFormat="1" ht="14">
      <c r="D57" s="177"/>
      <c r="K57" s="177"/>
    </row>
    <row r="58" spans="4:11" s="137" customFormat="1" ht="14">
      <c r="D58" s="177"/>
      <c r="K58" s="177"/>
    </row>
    <row r="59" spans="4:11" s="137" customFormat="1" ht="14">
      <c r="D59" s="177"/>
      <c r="K59" s="177"/>
    </row>
    <row r="60" spans="4:11" s="137" customFormat="1" ht="14">
      <c r="D60" s="177"/>
      <c r="K60" s="177"/>
    </row>
    <row r="61" spans="4:11" s="137" customFormat="1" ht="14">
      <c r="D61" s="177"/>
      <c r="K61" s="177"/>
    </row>
    <row r="62" spans="4:11" s="137" customFormat="1" ht="14">
      <c r="D62" s="177"/>
      <c r="K62" s="177"/>
    </row>
    <row r="63" spans="4:11" s="137" customFormat="1" ht="14">
      <c r="D63" s="177"/>
      <c r="K63" s="177"/>
    </row>
    <row r="64" spans="4:11" s="137" customFormat="1" ht="14">
      <c r="D64" s="177"/>
      <c r="K64" s="177"/>
    </row>
    <row r="65" spans="4:11" s="137" customFormat="1" ht="14">
      <c r="D65" s="177"/>
      <c r="K65" s="177"/>
    </row>
    <row r="66" spans="4:11" s="137" customFormat="1" ht="14">
      <c r="D66" s="177"/>
      <c r="K66" s="177"/>
    </row>
  </sheetData>
  <sortState ref="D10:E19">
    <sortCondition ref="D12"/>
  </sortState>
  <dataConsolidate/>
  <mergeCells count="41">
    <mergeCell ref="B20:K20"/>
    <mergeCell ref="B13:K13"/>
    <mergeCell ref="B16:G16"/>
    <mergeCell ref="B17:G17"/>
    <mergeCell ref="B18:G18"/>
    <mergeCell ref="B19:G19"/>
    <mergeCell ref="B42:G42"/>
    <mergeCell ref="B43:G43"/>
    <mergeCell ref="B36:G36"/>
    <mergeCell ref="B37:G37"/>
    <mergeCell ref="B38:G38"/>
    <mergeCell ref="B39:G39"/>
    <mergeCell ref="B40:G40"/>
    <mergeCell ref="B30:G30"/>
    <mergeCell ref="B31:G31"/>
    <mergeCell ref="B32:G32"/>
    <mergeCell ref="B33:G33"/>
    <mergeCell ref="B35:G35"/>
    <mergeCell ref="B34:K34"/>
    <mergeCell ref="B24:G24"/>
    <mergeCell ref="B25:G25"/>
    <mergeCell ref="B26:G26"/>
    <mergeCell ref="B28:G28"/>
    <mergeCell ref="B29:G29"/>
    <mergeCell ref="B27:K27"/>
    <mergeCell ref="B21:G21"/>
    <mergeCell ref="B22:G22"/>
    <mergeCell ref="B23:G23"/>
    <mergeCell ref="C1:G1"/>
    <mergeCell ref="C2:G2"/>
    <mergeCell ref="B6:G6"/>
    <mergeCell ref="B7:G7"/>
    <mergeCell ref="B8:G8"/>
    <mergeCell ref="B9:G9"/>
    <mergeCell ref="B10:G10"/>
    <mergeCell ref="B3:K3"/>
    <mergeCell ref="B5:K5"/>
    <mergeCell ref="B11:G11"/>
    <mergeCell ref="B12:G12"/>
    <mergeCell ref="B14:G14"/>
    <mergeCell ref="B15:G15"/>
  </mergeCells>
  <conditionalFormatting sqref="H43">
    <cfRule type="cellIs" dxfId="1" priority="2" operator="equal">
      <formula>"Yes"</formula>
    </cfRule>
    <cfRule type="cellIs" dxfId="0" priority="1" operator="equal">
      <formula>"No"</formula>
    </cfRule>
  </conditionalFormatting>
  <pageMargins left="0.7" right="0.7" top="0.5" bottom="0.5" header="0.3" footer="0.3"/>
  <pageSetup paperSize="5" scale="81" fitToHeight="2" orientation="landscape"/>
  <headerFooter>
    <oddFooter>&amp;R&amp;P</oddFooter>
  </headerFooter>
  <rowBreaks count="1" manualBreakCount="1">
    <brk id="26" min="1" max="10" man="1"/>
  </rowBreaks>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dimension ref="B2:G53"/>
  <sheetViews>
    <sheetView topLeftCell="A25" workbookViewId="0">
      <selection activeCell="F52" sqref="F52"/>
    </sheetView>
  </sheetViews>
  <sheetFormatPr baseColWidth="10" defaultColWidth="8.83203125" defaultRowHeight="14" x14ac:dyDescent="0"/>
  <cols>
    <col min="2" max="2" width="32.83203125" bestFit="1" customWidth="1"/>
    <col min="4" max="4" width="38.83203125" bestFit="1" customWidth="1"/>
    <col min="6" max="6" width="43.6640625" bestFit="1" customWidth="1"/>
    <col min="7" max="7" width="66" bestFit="1" customWidth="1"/>
  </cols>
  <sheetData>
    <row r="2" spans="2:7">
      <c r="B2" s="1" t="s">
        <v>16</v>
      </c>
      <c r="D2" s="1" t="s">
        <v>17</v>
      </c>
      <c r="F2" s="1" t="s">
        <v>59</v>
      </c>
      <c r="G2" t="s">
        <v>2228</v>
      </c>
    </row>
    <row r="3" spans="2:7">
      <c r="B3" t="s">
        <v>54</v>
      </c>
      <c r="D3" t="s">
        <v>55</v>
      </c>
      <c r="F3" t="s">
        <v>65</v>
      </c>
      <c r="G3" t="s">
        <v>2231</v>
      </c>
    </row>
    <row r="4" spans="2:7">
      <c r="B4" t="s">
        <v>18</v>
      </c>
      <c r="D4" t="s">
        <v>56</v>
      </c>
      <c r="F4" t="s">
        <v>64</v>
      </c>
      <c r="G4" t="s">
        <v>2229</v>
      </c>
    </row>
    <row r="5" spans="2:7">
      <c r="B5" t="s">
        <v>19</v>
      </c>
      <c r="D5" t="s">
        <v>57</v>
      </c>
      <c r="F5" t="s">
        <v>63</v>
      </c>
      <c r="G5" t="s">
        <v>2230</v>
      </c>
    </row>
    <row r="6" spans="2:7">
      <c r="B6" t="s">
        <v>20</v>
      </c>
      <c r="D6" t="s">
        <v>58</v>
      </c>
      <c r="F6" t="s">
        <v>61</v>
      </c>
    </row>
    <row r="7" spans="2:7">
      <c r="B7" t="s">
        <v>21</v>
      </c>
      <c r="D7" t="s">
        <v>54</v>
      </c>
      <c r="F7" t="s">
        <v>54</v>
      </c>
      <c r="G7" t="s">
        <v>2232</v>
      </c>
    </row>
    <row r="8" spans="2:7">
      <c r="B8" t="s">
        <v>22</v>
      </c>
      <c r="G8" t="s">
        <v>2233</v>
      </c>
    </row>
    <row r="9" spans="2:7">
      <c r="B9" t="s">
        <v>23</v>
      </c>
      <c r="G9" t="s">
        <v>2234</v>
      </c>
    </row>
    <row r="10" spans="2:7">
      <c r="B10" t="s">
        <v>24</v>
      </c>
      <c r="D10" s="1" t="s">
        <v>70</v>
      </c>
      <c r="F10" s="1" t="s">
        <v>69</v>
      </c>
      <c r="G10" t="s">
        <v>2235</v>
      </c>
    </row>
    <row r="11" spans="2:7">
      <c r="B11" t="s">
        <v>25</v>
      </c>
      <c r="D11" t="s">
        <v>71</v>
      </c>
      <c r="F11" t="s">
        <v>71</v>
      </c>
    </row>
    <row r="12" spans="2:7">
      <c r="B12" t="s">
        <v>26</v>
      </c>
      <c r="D12" t="s">
        <v>72</v>
      </c>
      <c r="F12" t="s">
        <v>72</v>
      </c>
      <c r="G12" t="s">
        <v>2236</v>
      </c>
    </row>
    <row r="13" spans="2:7">
      <c r="B13" t="s">
        <v>27</v>
      </c>
      <c r="G13" t="s">
        <v>2237</v>
      </c>
    </row>
    <row r="14" spans="2:7">
      <c r="B14" t="s">
        <v>28</v>
      </c>
      <c r="D14" s="1" t="s">
        <v>159</v>
      </c>
      <c r="F14" s="1" t="s">
        <v>2216</v>
      </c>
      <c r="G14" t="s">
        <v>2238</v>
      </c>
    </row>
    <row r="15" spans="2:7">
      <c r="B15" t="s">
        <v>29</v>
      </c>
      <c r="D15" t="s">
        <v>172</v>
      </c>
      <c r="F15" t="s">
        <v>101</v>
      </c>
      <c r="G15" t="s">
        <v>2239</v>
      </c>
    </row>
    <row r="16" spans="2:7">
      <c r="B16" t="s">
        <v>30</v>
      </c>
      <c r="D16" t="s">
        <v>160</v>
      </c>
      <c r="F16" t="s">
        <v>6837</v>
      </c>
    </row>
    <row r="17" spans="2:7">
      <c r="B17" t="s">
        <v>31</v>
      </c>
      <c r="D17" t="s">
        <v>162</v>
      </c>
      <c r="F17" t="s">
        <v>102</v>
      </c>
      <c r="G17" s="169" t="s">
        <v>2243</v>
      </c>
    </row>
    <row r="18" spans="2:7">
      <c r="B18" t="s">
        <v>32</v>
      </c>
      <c r="D18" t="s">
        <v>161</v>
      </c>
      <c r="F18" t="s">
        <v>103</v>
      </c>
      <c r="G18" s="169" t="s">
        <v>2246</v>
      </c>
    </row>
    <row r="19" spans="2:7">
      <c r="B19" t="s">
        <v>33</v>
      </c>
      <c r="F19" t="s">
        <v>104</v>
      </c>
      <c r="G19" s="169" t="s">
        <v>2245</v>
      </c>
    </row>
    <row r="20" spans="2:7">
      <c r="B20" t="s">
        <v>34</v>
      </c>
      <c r="G20" s="169" t="s">
        <v>2244</v>
      </c>
    </row>
    <row r="21" spans="2:7">
      <c r="B21" t="s">
        <v>35</v>
      </c>
      <c r="D21" s="1" t="s">
        <v>165</v>
      </c>
      <c r="F21" s="1" t="s">
        <v>105</v>
      </c>
    </row>
    <row r="22" spans="2:7">
      <c r="B22" t="s">
        <v>36</v>
      </c>
      <c r="D22" s="57">
        <v>1</v>
      </c>
      <c r="F22" t="s">
        <v>60</v>
      </c>
      <c r="G22" s="169" t="s">
        <v>2248</v>
      </c>
    </row>
    <row r="23" spans="2:7">
      <c r="B23" t="s">
        <v>37</v>
      </c>
      <c r="D23" s="57">
        <f>D22+1</f>
        <v>2</v>
      </c>
      <c r="F23" t="s">
        <v>61</v>
      </c>
      <c r="G23" s="169" t="s">
        <v>2249</v>
      </c>
    </row>
    <row r="24" spans="2:7">
      <c r="B24" t="s">
        <v>38</v>
      </c>
      <c r="D24" s="57">
        <f t="shared" ref="D24:D43" si="0">D23+1</f>
        <v>3</v>
      </c>
      <c r="F24" t="s">
        <v>54</v>
      </c>
      <c r="G24" s="169" t="s">
        <v>2250</v>
      </c>
    </row>
    <row r="25" spans="2:7">
      <c r="B25" t="s">
        <v>39</v>
      </c>
      <c r="D25" s="57">
        <f t="shared" si="0"/>
        <v>4</v>
      </c>
      <c r="G25" s="169" t="s">
        <v>2247</v>
      </c>
    </row>
    <row r="26" spans="2:7">
      <c r="B26" t="s">
        <v>40</v>
      </c>
      <c r="D26" s="57">
        <f t="shared" si="0"/>
        <v>5</v>
      </c>
      <c r="F26" s="1" t="s">
        <v>106</v>
      </c>
    </row>
    <row r="27" spans="2:7">
      <c r="B27" t="s">
        <v>41</v>
      </c>
      <c r="D27" s="57">
        <f t="shared" si="0"/>
        <v>6</v>
      </c>
      <c r="F27" s="30" t="s">
        <v>97</v>
      </c>
      <c r="G27" s="169" t="s">
        <v>166</v>
      </c>
    </row>
    <row r="28" spans="2:7">
      <c r="B28" t="s">
        <v>42</v>
      </c>
      <c r="D28" s="57">
        <f t="shared" si="0"/>
        <v>7</v>
      </c>
      <c r="F28" t="s">
        <v>107</v>
      </c>
      <c r="G28" s="169" t="s">
        <v>2200</v>
      </c>
    </row>
    <row r="29" spans="2:7">
      <c r="B29" t="s">
        <v>43</v>
      </c>
      <c r="D29" s="57">
        <f t="shared" si="0"/>
        <v>8</v>
      </c>
      <c r="F29" s="1" t="s">
        <v>110</v>
      </c>
      <c r="G29" s="169" t="s">
        <v>2201</v>
      </c>
    </row>
    <row r="30" spans="2:7">
      <c r="B30" t="s">
        <v>44</v>
      </c>
      <c r="D30" s="57">
        <f t="shared" si="0"/>
        <v>9</v>
      </c>
      <c r="F30" s="31" t="s">
        <v>71</v>
      </c>
      <c r="G30" s="169" t="s">
        <v>2202</v>
      </c>
    </row>
    <row r="31" spans="2:7">
      <c r="B31" t="s">
        <v>45</v>
      </c>
      <c r="D31" s="57">
        <f t="shared" si="0"/>
        <v>10</v>
      </c>
      <c r="F31" s="30" t="s">
        <v>72</v>
      </c>
      <c r="G31" s="169" t="s">
        <v>2203</v>
      </c>
    </row>
    <row r="32" spans="2:7">
      <c r="B32" t="s">
        <v>46</v>
      </c>
      <c r="D32" s="57">
        <f t="shared" si="0"/>
        <v>11</v>
      </c>
      <c r="G32" s="169" t="s">
        <v>2204</v>
      </c>
    </row>
    <row r="33" spans="2:7">
      <c r="B33" t="s">
        <v>47</v>
      </c>
      <c r="D33" s="57">
        <f t="shared" si="0"/>
        <v>12</v>
      </c>
    </row>
    <row r="34" spans="2:7">
      <c r="B34" t="s">
        <v>48</v>
      </c>
      <c r="D34" s="57">
        <f t="shared" si="0"/>
        <v>13</v>
      </c>
    </row>
    <row r="35" spans="2:7">
      <c r="B35" t="s">
        <v>49</v>
      </c>
      <c r="D35" s="57">
        <f t="shared" si="0"/>
        <v>14</v>
      </c>
      <c r="F35" s="1" t="s">
        <v>2211</v>
      </c>
    </row>
    <row r="36" spans="2:7">
      <c r="B36" t="s">
        <v>50</v>
      </c>
      <c r="D36" s="57">
        <f t="shared" si="0"/>
        <v>15</v>
      </c>
      <c r="F36" t="s">
        <v>71</v>
      </c>
      <c r="G36" s="153" t="s">
        <v>6829</v>
      </c>
    </row>
    <row r="37" spans="2:7">
      <c r="B37" t="s">
        <v>51</v>
      </c>
      <c r="D37" s="57">
        <f t="shared" si="0"/>
        <v>16</v>
      </c>
      <c r="F37" t="s">
        <v>72</v>
      </c>
      <c r="G37" s="153" t="s">
        <v>6834</v>
      </c>
    </row>
    <row r="38" spans="2:7">
      <c r="B38" t="s">
        <v>52</v>
      </c>
      <c r="D38" s="57">
        <f t="shared" si="0"/>
        <v>17</v>
      </c>
      <c r="F38" t="s">
        <v>2207</v>
      </c>
      <c r="G38" s="153" t="s">
        <v>6830</v>
      </c>
    </row>
    <row r="39" spans="2:7">
      <c r="B39" t="s">
        <v>53</v>
      </c>
      <c r="D39" s="57">
        <f t="shared" si="0"/>
        <v>18</v>
      </c>
      <c r="G39" s="153" t="s">
        <v>6831</v>
      </c>
    </row>
    <row r="40" spans="2:7">
      <c r="D40" s="57">
        <f t="shared" si="0"/>
        <v>19</v>
      </c>
      <c r="F40" s="1" t="s">
        <v>2217</v>
      </c>
      <c r="G40" s="153" t="s">
        <v>6832</v>
      </c>
    </row>
    <row r="41" spans="2:7">
      <c r="D41" s="57">
        <f>D40+1</f>
        <v>20</v>
      </c>
      <c r="F41" t="s">
        <v>2218</v>
      </c>
      <c r="G41" s="153" t="s">
        <v>6833</v>
      </c>
    </row>
    <row r="42" spans="2:7">
      <c r="D42" s="57">
        <f t="shared" si="0"/>
        <v>21</v>
      </c>
      <c r="F42" t="s">
        <v>2221</v>
      </c>
    </row>
    <row r="43" spans="2:7">
      <c r="D43" s="57">
        <f t="shared" si="0"/>
        <v>22</v>
      </c>
      <c r="F43" t="s">
        <v>2219</v>
      </c>
    </row>
    <row r="44" spans="2:7">
      <c r="D44" s="57" t="s">
        <v>54</v>
      </c>
      <c r="F44" t="s">
        <v>2220</v>
      </c>
    </row>
    <row r="47" spans="2:7">
      <c r="F47" t="s">
        <v>2258</v>
      </c>
    </row>
    <row r="48" spans="2:7">
      <c r="F48" t="s">
        <v>2259</v>
      </c>
    </row>
    <row r="49" spans="6:6">
      <c r="F49" t="s">
        <v>6824</v>
      </c>
    </row>
    <row r="51" spans="6:6">
      <c r="F51" t="s">
        <v>6968</v>
      </c>
    </row>
    <row r="52" spans="6:6">
      <c r="F52" t="s">
        <v>71</v>
      </c>
    </row>
    <row r="53" spans="6:6">
      <c r="F53" t="s">
        <v>72</v>
      </c>
    </row>
  </sheetData>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9"/>
  <sheetViews>
    <sheetView zoomScale="70" zoomScaleNormal="70" zoomScalePageLayoutView="70" workbookViewId="0">
      <selection activeCell="B30" sqref="B30"/>
    </sheetView>
  </sheetViews>
  <sheetFormatPr baseColWidth="10" defaultColWidth="8.83203125" defaultRowHeight="13" x14ac:dyDescent="0"/>
  <cols>
    <col min="1" max="1" width="18.5" style="205" customWidth="1"/>
    <col min="2" max="2" width="144.6640625" style="205" customWidth="1"/>
    <col min="3" max="16384" width="8.83203125" style="205"/>
  </cols>
  <sheetData>
    <row r="2" spans="1:2" ht="25.5" customHeight="1">
      <c r="A2" s="369" t="s">
        <v>6851</v>
      </c>
      <c r="B2" s="370"/>
    </row>
    <row r="3" spans="1:2" s="204" customFormat="1" ht="30">
      <c r="A3" s="207" t="s">
        <v>6909</v>
      </c>
      <c r="B3" s="208" t="s">
        <v>6916</v>
      </c>
    </row>
    <row r="4" spans="1:2" s="204" customFormat="1" ht="28">
      <c r="A4" s="207" t="s">
        <v>6910</v>
      </c>
      <c r="B4" s="209" t="s">
        <v>6852</v>
      </c>
    </row>
    <row r="5" spans="1:2" s="204" customFormat="1" ht="30">
      <c r="A5" s="207" t="s">
        <v>6911</v>
      </c>
      <c r="B5" s="208" t="s">
        <v>6923</v>
      </c>
    </row>
    <row r="6" spans="1:2" s="204" customFormat="1" ht="30">
      <c r="A6" s="207" t="s">
        <v>6912</v>
      </c>
      <c r="B6" s="208" t="s">
        <v>6924</v>
      </c>
    </row>
    <row r="7" spans="1:2" s="204" customFormat="1" ht="30">
      <c r="A7" s="207" t="s">
        <v>6913</v>
      </c>
      <c r="B7" s="208" t="s">
        <v>6917</v>
      </c>
    </row>
    <row r="8" spans="1:2" s="204" customFormat="1" ht="45">
      <c r="A8" s="207" t="s">
        <v>6914</v>
      </c>
      <c r="B8" s="208" t="s">
        <v>6918</v>
      </c>
    </row>
    <row r="9" spans="1:2" s="204" customFormat="1" ht="15">
      <c r="A9" s="207" t="s">
        <v>6853</v>
      </c>
      <c r="B9" s="210" t="s">
        <v>6908</v>
      </c>
    </row>
    <row r="10" spans="1:2" s="204" customFormat="1" ht="15">
      <c r="A10" s="207" t="s">
        <v>6854</v>
      </c>
      <c r="B10" s="210" t="s">
        <v>6907</v>
      </c>
    </row>
    <row r="11" spans="1:2" s="204" customFormat="1" ht="30">
      <c r="A11" s="207" t="s">
        <v>6855</v>
      </c>
      <c r="B11" s="210" t="s">
        <v>6856</v>
      </c>
    </row>
    <row r="12" spans="1:2" s="204" customFormat="1" ht="30">
      <c r="A12" s="207" t="s">
        <v>6857</v>
      </c>
      <c r="B12" s="210" t="s">
        <v>6858</v>
      </c>
    </row>
    <row r="13" spans="1:2" s="204" customFormat="1" ht="30">
      <c r="A13" s="207" t="s">
        <v>6859</v>
      </c>
      <c r="B13" s="210" t="s">
        <v>6860</v>
      </c>
    </row>
    <row r="14" spans="1:2" s="204" customFormat="1" ht="15">
      <c r="A14" s="207" t="s">
        <v>6861</v>
      </c>
      <c r="B14" s="210" t="s">
        <v>6862</v>
      </c>
    </row>
    <row r="15" spans="1:2" s="204" customFormat="1" ht="15">
      <c r="A15" s="207" t="s">
        <v>6863</v>
      </c>
      <c r="B15" s="210" t="s">
        <v>6864</v>
      </c>
    </row>
    <row r="16" spans="1:2" s="204" customFormat="1" ht="15">
      <c r="A16" s="207" t="s">
        <v>6865</v>
      </c>
      <c r="B16" s="210" t="s">
        <v>6866</v>
      </c>
    </row>
    <row r="17" spans="1:2" s="204" customFormat="1" ht="30">
      <c r="A17" s="207" t="s">
        <v>6867</v>
      </c>
      <c r="B17" s="210" t="s">
        <v>6925</v>
      </c>
    </row>
    <row r="18" spans="1:2" s="204" customFormat="1" ht="15">
      <c r="A18" s="207" t="s">
        <v>6869</v>
      </c>
      <c r="B18" s="210" t="s">
        <v>6870</v>
      </c>
    </row>
    <row r="19" spans="1:2" s="204" customFormat="1" ht="30">
      <c r="A19" s="207" t="s">
        <v>6871</v>
      </c>
      <c r="B19" s="210" t="s">
        <v>6872</v>
      </c>
    </row>
    <row r="20" spans="1:2" s="204" customFormat="1" ht="45">
      <c r="A20" s="207" t="s">
        <v>6873</v>
      </c>
      <c r="B20" s="210" t="s">
        <v>6926</v>
      </c>
    </row>
    <row r="21" spans="1:2" s="204" customFormat="1" ht="30">
      <c r="A21" s="207" t="s">
        <v>6875</v>
      </c>
      <c r="B21" s="210" t="s">
        <v>6927</v>
      </c>
    </row>
    <row r="22" spans="1:2" s="204" customFormat="1" ht="30">
      <c r="A22" s="207" t="s">
        <v>6877</v>
      </c>
      <c r="B22" s="210" t="s">
        <v>6928</v>
      </c>
    </row>
    <row r="23" spans="1:2" s="204" customFormat="1" ht="15">
      <c r="A23" s="207" t="s">
        <v>6879</v>
      </c>
      <c r="B23" s="210" t="s">
        <v>6929</v>
      </c>
    </row>
    <row r="24" spans="1:2" s="204" customFormat="1" ht="60">
      <c r="A24" s="207" t="s">
        <v>6881</v>
      </c>
      <c r="B24" s="210" t="s">
        <v>6930</v>
      </c>
    </row>
    <row r="25" spans="1:2" s="204" customFormat="1" ht="45">
      <c r="A25" s="207" t="s">
        <v>6883</v>
      </c>
      <c r="B25" s="210" t="s">
        <v>6931</v>
      </c>
    </row>
    <row r="26" spans="1:2" s="204" customFormat="1" ht="30">
      <c r="A26" s="207" t="s">
        <v>6885</v>
      </c>
      <c r="B26" s="210" t="s">
        <v>6886</v>
      </c>
    </row>
    <row r="27" spans="1:2" s="204" customFormat="1" ht="15">
      <c r="A27" s="207" t="s">
        <v>6887</v>
      </c>
      <c r="B27" s="210" t="s">
        <v>6888</v>
      </c>
    </row>
    <row r="28" spans="1:2" s="204" customFormat="1" ht="15">
      <c r="A28" s="222" t="s">
        <v>6889</v>
      </c>
      <c r="B28" s="223" t="s">
        <v>6890</v>
      </c>
    </row>
    <row r="29" spans="1:2" s="204" customFormat="1" ht="45">
      <c r="A29" s="207" t="s">
        <v>6891</v>
      </c>
      <c r="B29" s="210" t="s">
        <v>6932</v>
      </c>
    </row>
    <row r="30" spans="1:2" s="204" customFormat="1" ht="30">
      <c r="A30" s="207" t="s">
        <v>6893</v>
      </c>
      <c r="B30" s="210" t="s">
        <v>6933</v>
      </c>
    </row>
    <row r="31" spans="1:2" s="204" customFormat="1" ht="45">
      <c r="A31" s="207" t="s">
        <v>6895</v>
      </c>
      <c r="B31" s="210" t="s">
        <v>6934</v>
      </c>
    </row>
    <row r="32" spans="1:2" s="204" customFormat="1" ht="30">
      <c r="A32" s="207" t="s">
        <v>6897</v>
      </c>
      <c r="B32" s="210" t="s">
        <v>6935</v>
      </c>
    </row>
    <row r="33" spans="1:2" s="204" customFormat="1" ht="60">
      <c r="A33" s="207" t="s">
        <v>6899</v>
      </c>
      <c r="B33" s="210" t="s">
        <v>6900</v>
      </c>
    </row>
    <row r="34" spans="1:2" s="204" customFormat="1" ht="30">
      <c r="A34" s="207" t="s">
        <v>6901</v>
      </c>
      <c r="B34" s="210" t="s">
        <v>6936</v>
      </c>
    </row>
    <row r="35" spans="1:2" s="204" customFormat="1" ht="30">
      <c r="A35" s="207" t="s">
        <v>6903</v>
      </c>
      <c r="B35" s="210" t="s">
        <v>6937</v>
      </c>
    </row>
    <row r="36" spans="1:2" s="204" customFormat="1" ht="45">
      <c r="A36" s="207" t="s">
        <v>6905</v>
      </c>
      <c r="B36" s="211" t="s">
        <v>6906</v>
      </c>
    </row>
    <row r="39" spans="1:2">
      <c r="A39" s="206"/>
    </row>
  </sheetData>
  <mergeCells count="1">
    <mergeCell ref="A2:B2"/>
  </mergeCells>
  <hyperlinks>
    <hyperlink ref="B4" r:id="rId1" display="http://www2.ed.gov/policy/elsec/leg/esea02/pg107.html"/>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dimension ref="A1:E933"/>
  <sheetViews>
    <sheetView workbookViewId="0">
      <selection activeCell="H7" sqref="H7:H15"/>
    </sheetView>
  </sheetViews>
  <sheetFormatPr baseColWidth="10" defaultColWidth="8.83203125" defaultRowHeight="29.25" customHeight="1" x14ac:dyDescent="0"/>
  <cols>
    <col min="1" max="1" width="17" style="86" customWidth="1"/>
    <col min="2" max="2" width="40.5" style="67" customWidth="1"/>
    <col min="3" max="3" width="14" style="67" bestFit="1" customWidth="1"/>
    <col min="4" max="4" width="10.1640625" style="84" bestFit="1" customWidth="1"/>
    <col min="5" max="5" width="8.83203125" style="87"/>
    <col min="6" max="222" width="8.83203125" style="67"/>
    <col min="223" max="223" width="17" style="67" customWidth="1"/>
    <col min="224" max="224" width="40.5" style="67" customWidth="1"/>
    <col min="225" max="225" width="13.5" style="67" bestFit="1" customWidth="1"/>
    <col min="226" max="226" width="10.83203125" style="67" bestFit="1" customWidth="1"/>
    <col min="227" max="227" width="13.5" style="67" bestFit="1" customWidth="1"/>
    <col min="228" max="478" width="8.83203125" style="67"/>
    <col min="479" max="479" width="17" style="67" customWidth="1"/>
    <col min="480" max="480" width="40.5" style="67" customWidth="1"/>
    <col min="481" max="481" width="13.5" style="67" bestFit="1" customWidth="1"/>
    <col min="482" max="482" width="10.83203125" style="67" bestFit="1" customWidth="1"/>
    <col min="483" max="483" width="13.5" style="67" bestFit="1" customWidth="1"/>
    <col min="484" max="734" width="8.83203125" style="67"/>
    <col min="735" max="735" width="17" style="67" customWidth="1"/>
    <col min="736" max="736" width="40.5" style="67" customWidth="1"/>
    <col min="737" max="737" width="13.5" style="67" bestFit="1" customWidth="1"/>
    <col min="738" max="738" width="10.83203125" style="67" bestFit="1" customWidth="1"/>
    <col min="739" max="739" width="13.5" style="67" bestFit="1" customWidth="1"/>
    <col min="740" max="990" width="8.83203125" style="67"/>
    <col min="991" max="991" width="17" style="67" customWidth="1"/>
    <col min="992" max="992" width="40.5" style="67" customWidth="1"/>
    <col min="993" max="993" width="13.5" style="67" bestFit="1" customWidth="1"/>
    <col min="994" max="994" width="10.83203125" style="67" bestFit="1" customWidth="1"/>
    <col min="995" max="995" width="13.5" style="67" bestFit="1" customWidth="1"/>
    <col min="996" max="1246" width="8.83203125" style="67"/>
    <col min="1247" max="1247" width="17" style="67" customWidth="1"/>
    <col min="1248" max="1248" width="40.5" style="67" customWidth="1"/>
    <col min="1249" max="1249" width="13.5" style="67" bestFit="1" customWidth="1"/>
    <col min="1250" max="1250" width="10.83203125" style="67" bestFit="1" customWidth="1"/>
    <col min="1251" max="1251" width="13.5" style="67" bestFit="1" customWidth="1"/>
    <col min="1252" max="1502" width="8.83203125" style="67"/>
    <col min="1503" max="1503" width="17" style="67" customWidth="1"/>
    <col min="1504" max="1504" width="40.5" style="67" customWidth="1"/>
    <col min="1505" max="1505" width="13.5" style="67" bestFit="1" customWidth="1"/>
    <col min="1506" max="1506" width="10.83203125" style="67" bestFit="1" customWidth="1"/>
    <col min="1507" max="1507" width="13.5" style="67" bestFit="1" customWidth="1"/>
    <col min="1508" max="1758" width="8.83203125" style="67"/>
    <col min="1759" max="1759" width="17" style="67" customWidth="1"/>
    <col min="1760" max="1760" width="40.5" style="67" customWidth="1"/>
    <col min="1761" max="1761" width="13.5" style="67" bestFit="1" customWidth="1"/>
    <col min="1762" max="1762" width="10.83203125" style="67" bestFit="1" customWidth="1"/>
    <col min="1763" max="1763" width="13.5" style="67" bestFit="1" customWidth="1"/>
    <col min="1764" max="2014" width="8.83203125" style="67"/>
    <col min="2015" max="2015" width="17" style="67" customWidth="1"/>
    <col min="2016" max="2016" width="40.5" style="67" customWidth="1"/>
    <col min="2017" max="2017" width="13.5" style="67" bestFit="1" customWidth="1"/>
    <col min="2018" max="2018" width="10.83203125" style="67" bestFit="1" customWidth="1"/>
    <col min="2019" max="2019" width="13.5" style="67" bestFit="1" customWidth="1"/>
    <col min="2020" max="2270" width="8.83203125" style="67"/>
    <col min="2271" max="2271" width="17" style="67" customWidth="1"/>
    <col min="2272" max="2272" width="40.5" style="67" customWidth="1"/>
    <col min="2273" max="2273" width="13.5" style="67" bestFit="1" customWidth="1"/>
    <col min="2274" max="2274" width="10.83203125" style="67" bestFit="1" customWidth="1"/>
    <col min="2275" max="2275" width="13.5" style="67" bestFit="1" customWidth="1"/>
    <col min="2276" max="2526" width="8.83203125" style="67"/>
    <col min="2527" max="2527" width="17" style="67" customWidth="1"/>
    <col min="2528" max="2528" width="40.5" style="67" customWidth="1"/>
    <col min="2529" max="2529" width="13.5" style="67" bestFit="1" customWidth="1"/>
    <col min="2530" max="2530" width="10.83203125" style="67" bestFit="1" customWidth="1"/>
    <col min="2531" max="2531" width="13.5" style="67" bestFit="1" customWidth="1"/>
    <col min="2532" max="2782" width="8.83203125" style="67"/>
    <col min="2783" max="2783" width="17" style="67" customWidth="1"/>
    <col min="2784" max="2784" width="40.5" style="67" customWidth="1"/>
    <col min="2785" max="2785" width="13.5" style="67" bestFit="1" customWidth="1"/>
    <col min="2786" max="2786" width="10.83203125" style="67" bestFit="1" customWidth="1"/>
    <col min="2787" max="2787" width="13.5" style="67" bestFit="1" customWidth="1"/>
    <col min="2788" max="3038" width="8.83203125" style="67"/>
    <col min="3039" max="3039" width="17" style="67" customWidth="1"/>
    <col min="3040" max="3040" width="40.5" style="67" customWidth="1"/>
    <col min="3041" max="3041" width="13.5" style="67" bestFit="1" customWidth="1"/>
    <col min="3042" max="3042" width="10.83203125" style="67" bestFit="1" customWidth="1"/>
    <col min="3043" max="3043" width="13.5" style="67" bestFit="1" customWidth="1"/>
    <col min="3044" max="3294" width="8.83203125" style="67"/>
    <col min="3295" max="3295" width="17" style="67" customWidth="1"/>
    <col min="3296" max="3296" width="40.5" style="67" customWidth="1"/>
    <col min="3297" max="3297" width="13.5" style="67" bestFit="1" customWidth="1"/>
    <col min="3298" max="3298" width="10.83203125" style="67" bestFit="1" customWidth="1"/>
    <col min="3299" max="3299" width="13.5" style="67" bestFit="1" customWidth="1"/>
    <col min="3300" max="3550" width="8.83203125" style="67"/>
    <col min="3551" max="3551" width="17" style="67" customWidth="1"/>
    <col min="3552" max="3552" width="40.5" style="67" customWidth="1"/>
    <col min="3553" max="3553" width="13.5" style="67" bestFit="1" customWidth="1"/>
    <col min="3554" max="3554" width="10.83203125" style="67" bestFit="1" customWidth="1"/>
    <col min="3555" max="3555" width="13.5" style="67" bestFit="1" customWidth="1"/>
    <col min="3556" max="3806" width="8.83203125" style="67"/>
    <col min="3807" max="3807" width="17" style="67" customWidth="1"/>
    <col min="3808" max="3808" width="40.5" style="67" customWidth="1"/>
    <col min="3809" max="3809" width="13.5" style="67" bestFit="1" customWidth="1"/>
    <col min="3810" max="3810" width="10.83203125" style="67" bestFit="1" customWidth="1"/>
    <col min="3811" max="3811" width="13.5" style="67" bestFit="1" customWidth="1"/>
    <col min="3812" max="4062" width="8.83203125" style="67"/>
    <col min="4063" max="4063" width="17" style="67" customWidth="1"/>
    <col min="4064" max="4064" width="40.5" style="67" customWidth="1"/>
    <col min="4065" max="4065" width="13.5" style="67" bestFit="1" customWidth="1"/>
    <col min="4066" max="4066" width="10.83203125" style="67" bestFit="1" customWidth="1"/>
    <col min="4067" max="4067" width="13.5" style="67" bestFit="1" customWidth="1"/>
    <col min="4068" max="4318" width="8.83203125" style="67"/>
    <col min="4319" max="4319" width="17" style="67" customWidth="1"/>
    <col min="4320" max="4320" width="40.5" style="67" customWidth="1"/>
    <col min="4321" max="4321" width="13.5" style="67" bestFit="1" customWidth="1"/>
    <col min="4322" max="4322" width="10.83203125" style="67" bestFit="1" customWidth="1"/>
    <col min="4323" max="4323" width="13.5" style="67" bestFit="1" customWidth="1"/>
    <col min="4324" max="4574" width="8.83203125" style="67"/>
    <col min="4575" max="4575" width="17" style="67" customWidth="1"/>
    <col min="4576" max="4576" width="40.5" style="67" customWidth="1"/>
    <col min="4577" max="4577" width="13.5" style="67" bestFit="1" customWidth="1"/>
    <col min="4578" max="4578" width="10.83203125" style="67" bestFit="1" customWidth="1"/>
    <col min="4579" max="4579" width="13.5" style="67" bestFit="1" customWidth="1"/>
    <col min="4580" max="4830" width="8.83203125" style="67"/>
    <col min="4831" max="4831" width="17" style="67" customWidth="1"/>
    <col min="4832" max="4832" width="40.5" style="67" customWidth="1"/>
    <col min="4833" max="4833" width="13.5" style="67" bestFit="1" customWidth="1"/>
    <col min="4834" max="4834" width="10.83203125" style="67" bestFit="1" customWidth="1"/>
    <col min="4835" max="4835" width="13.5" style="67" bestFit="1" customWidth="1"/>
    <col min="4836" max="5086" width="8.83203125" style="67"/>
    <col min="5087" max="5087" width="17" style="67" customWidth="1"/>
    <col min="5088" max="5088" width="40.5" style="67" customWidth="1"/>
    <col min="5089" max="5089" width="13.5" style="67" bestFit="1" customWidth="1"/>
    <col min="5090" max="5090" width="10.83203125" style="67" bestFit="1" customWidth="1"/>
    <col min="5091" max="5091" width="13.5" style="67" bestFit="1" customWidth="1"/>
    <col min="5092" max="5342" width="8.83203125" style="67"/>
    <col min="5343" max="5343" width="17" style="67" customWidth="1"/>
    <col min="5344" max="5344" width="40.5" style="67" customWidth="1"/>
    <col min="5345" max="5345" width="13.5" style="67" bestFit="1" customWidth="1"/>
    <col min="5346" max="5346" width="10.83203125" style="67" bestFit="1" customWidth="1"/>
    <col min="5347" max="5347" width="13.5" style="67" bestFit="1" customWidth="1"/>
    <col min="5348" max="5598" width="8.83203125" style="67"/>
    <col min="5599" max="5599" width="17" style="67" customWidth="1"/>
    <col min="5600" max="5600" width="40.5" style="67" customWidth="1"/>
    <col min="5601" max="5601" width="13.5" style="67" bestFit="1" customWidth="1"/>
    <col min="5602" max="5602" width="10.83203125" style="67" bestFit="1" customWidth="1"/>
    <col min="5603" max="5603" width="13.5" style="67" bestFit="1" customWidth="1"/>
    <col min="5604" max="5854" width="8.83203125" style="67"/>
    <col min="5855" max="5855" width="17" style="67" customWidth="1"/>
    <col min="5856" max="5856" width="40.5" style="67" customWidth="1"/>
    <col min="5857" max="5857" width="13.5" style="67" bestFit="1" customWidth="1"/>
    <col min="5858" max="5858" width="10.83203125" style="67" bestFit="1" customWidth="1"/>
    <col min="5859" max="5859" width="13.5" style="67" bestFit="1" customWidth="1"/>
    <col min="5860" max="6110" width="8.83203125" style="67"/>
    <col min="6111" max="6111" width="17" style="67" customWidth="1"/>
    <col min="6112" max="6112" width="40.5" style="67" customWidth="1"/>
    <col min="6113" max="6113" width="13.5" style="67" bestFit="1" customWidth="1"/>
    <col min="6114" max="6114" width="10.83203125" style="67" bestFit="1" customWidth="1"/>
    <col min="6115" max="6115" width="13.5" style="67" bestFit="1" customWidth="1"/>
    <col min="6116" max="6366" width="8.83203125" style="67"/>
    <col min="6367" max="6367" width="17" style="67" customWidth="1"/>
    <col min="6368" max="6368" width="40.5" style="67" customWidth="1"/>
    <col min="6369" max="6369" width="13.5" style="67" bestFit="1" customWidth="1"/>
    <col min="6370" max="6370" width="10.83203125" style="67" bestFit="1" customWidth="1"/>
    <col min="6371" max="6371" width="13.5" style="67" bestFit="1" customWidth="1"/>
    <col min="6372" max="6622" width="8.83203125" style="67"/>
    <col min="6623" max="6623" width="17" style="67" customWidth="1"/>
    <col min="6624" max="6624" width="40.5" style="67" customWidth="1"/>
    <col min="6625" max="6625" width="13.5" style="67" bestFit="1" customWidth="1"/>
    <col min="6626" max="6626" width="10.83203125" style="67" bestFit="1" customWidth="1"/>
    <col min="6627" max="6627" width="13.5" style="67" bestFit="1" customWidth="1"/>
    <col min="6628" max="6878" width="8.83203125" style="67"/>
    <col min="6879" max="6879" width="17" style="67" customWidth="1"/>
    <col min="6880" max="6880" width="40.5" style="67" customWidth="1"/>
    <col min="6881" max="6881" width="13.5" style="67" bestFit="1" customWidth="1"/>
    <col min="6882" max="6882" width="10.83203125" style="67" bestFit="1" customWidth="1"/>
    <col min="6883" max="6883" width="13.5" style="67" bestFit="1" customWidth="1"/>
    <col min="6884" max="7134" width="8.83203125" style="67"/>
    <col min="7135" max="7135" width="17" style="67" customWidth="1"/>
    <col min="7136" max="7136" width="40.5" style="67" customWidth="1"/>
    <col min="7137" max="7137" width="13.5" style="67" bestFit="1" customWidth="1"/>
    <col min="7138" max="7138" width="10.83203125" style="67" bestFit="1" customWidth="1"/>
    <col min="7139" max="7139" width="13.5" style="67" bestFit="1" customWidth="1"/>
    <col min="7140" max="7390" width="8.83203125" style="67"/>
    <col min="7391" max="7391" width="17" style="67" customWidth="1"/>
    <col min="7392" max="7392" width="40.5" style="67" customWidth="1"/>
    <col min="7393" max="7393" width="13.5" style="67" bestFit="1" customWidth="1"/>
    <col min="7394" max="7394" width="10.83203125" style="67" bestFit="1" customWidth="1"/>
    <col min="7395" max="7395" width="13.5" style="67" bestFit="1" customWidth="1"/>
    <col min="7396" max="7646" width="8.83203125" style="67"/>
    <col min="7647" max="7647" width="17" style="67" customWidth="1"/>
    <col min="7648" max="7648" width="40.5" style="67" customWidth="1"/>
    <col min="7649" max="7649" width="13.5" style="67" bestFit="1" customWidth="1"/>
    <col min="7650" max="7650" width="10.83203125" style="67" bestFit="1" customWidth="1"/>
    <col min="7651" max="7651" width="13.5" style="67" bestFit="1" customWidth="1"/>
    <col min="7652" max="7902" width="8.83203125" style="67"/>
    <col min="7903" max="7903" width="17" style="67" customWidth="1"/>
    <col min="7904" max="7904" width="40.5" style="67" customWidth="1"/>
    <col min="7905" max="7905" width="13.5" style="67" bestFit="1" customWidth="1"/>
    <col min="7906" max="7906" width="10.83203125" style="67" bestFit="1" customWidth="1"/>
    <col min="7907" max="7907" width="13.5" style="67" bestFit="1" customWidth="1"/>
    <col min="7908" max="8158" width="8.83203125" style="67"/>
    <col min="8159" max="8159" width="17" style="67" customWidth="1"/>
    <col min="8160" max="8160" width="40.5" style="67" customWidth="1"/>
    <col min="8161" max="8161" width="13.5" style="67" bestFit="1" customWidth="1"/>
    <col min="8162" max="8162" width="10.83203125" style="67" bestFit="1" customWidth="1"/>
    <col min="8163" max="8163" width="13.5" style="67" bestFit="1" customWidth="1"/>
    <col min="8164" max="8414" width="8.83203125" style="67"/>
    <col min="8415" max="8415" width="17" style="67" customWidth="1"/>
    <col min="8416" max="8416" width="40.5" style="67" customWidth="1"/>
    <col min="8417" max="8417" width="13.5" style="67" bestFit="1" customWidth="1"/>
    <col min="8418" max="8418" width="10.83203125" style="67" bestFit="1" customWidth="1"/>
    <col min="8419" max="8419" width="13.5" style="67" bestFit="1" customWidth="1"/>
    <col min="8420" max="8670" width="8.83203125" style="67"/>
    <col min="8671" max="8671" width="17" style="67" customWidth="1"/>
    <col min="8672" max="8672" width="40.5" style="67" customWidth="1"/>
    <col min="8673" max="8673" width="13.5" style="67" bestFit="1" customWidth="1"/>
    <col min="8674" max="8674" width="10.83203125" style="67" bestFit="1" customWidth="1"/>
    <col min="8675" max="8675" width="13.5" style="67" bestFit="1" customWidth="1"/>
    <col min="8676" max="8926" width="8.83203125" style="67"/>
    <col min="8927" max="8927" width="17" style="67" customWidth="1"/>
    <col min="8928" max="8928" width="40.5" style="67" customWidth="1"/>
    <col min="8929" max="8929" width="13.5" style="67" bestFit="1" customWidth="1"/>
    <col min="8930" max="8930" width="10.83203125" style="67" bestFit="1" customWidth="1"/>
    <col min="8931" max="8931" width="13.5" style="67" bestFit="1" customWidth="1"/>
    <col min="8932" max="9182" width="8.83203125" style="67"/>
    <col min="9183" max="9183" width="17" style="67" customWidth="1"/>
    <col min="9184" max="9184" width="40.5" style="67" customWidth="1"/>
    <col min="9185" max="9185" width="13.5" style="67" bestFit="1" customWidth="1"/>
    <col min="9186" max="9186" width="10.83203125" style="67" bestFit="1" customWidth="1"/>
    <col min="9187" max="9187" width="13.5" style="67" bestFit="1" customWidth="1"/>
    <col min="9188" max="9438" width="8.83203125" style="67"/>
    <col min="9439" max="9439" width="17" style="67" customWidth="1"/>
    <col min="9440" max="9440" width="40.5" style="67" customWidth="1"/>
    <col min="9441" max="9441" width="13.5" style="67" bestFit="1" customWidth="1"/>
    <col min="9442" max="9442" width="10.83203125" style="67" bestFit="1" customWidth="1"/>
    <col min="9443" max="9443" width="13.5" style="67" bestFit="1" customWidth="1"/>
    <col min="9444" max="9694" width="8.83203125" style="67"/>
    <col min="9695" max="9695" width="17" style="67" customWidth="1"/>
    <col min="9696" max="9696" width="40.5" style="67" customWidth="1"/>
    <col min="9697" max="9697" width="13.5" style="67" bestFit="1" customWidth="1"/>
    <col min="9698" max="9698" width="10.83203125" style="67" bestFit="1" customWidth="1"/>
    <col min="9699" max="9699" width="13.5" style="67" bestFit="1" customWidth="1"/>
    <col min="9700" max="9950" width="8.83203125" style="67"/>
    <col min="9951" max="9951" width="17" style="67" customWidth="1"/>
    <col min="9952" max="9952" width="40.5" style="67" customWidth="1"/>
    <col min="9953" max="9953" width="13.5" style="67" bestFit="1" customWidth="1"/>
    <col min="9954" max="9954" width="10.83203125" style="67" bestFit="1" customWidth="1"/>
    <col min="9955" max="9955" width="13.5" style="67" bestFit="1" customWidth="1"/>
    <col min="9956" max="10206" width="8.83203125" style="67"/>
    <col min="10207" max="10207" width="17" style="67" customWidth="1"/>
    <col min="10208" max="10208" width="40.5" style="67" customWidth="1"/>
    <col min="10209" max="10209" width="13.5" style="67" bestFit="1" customWidth="1"/>
    <col min="10210" max="10210" width="10.83203125" style="67" bestFit="1" customWidth="1"/>
    <col min="10211" max="10211" width="13.5" style="67" bestFit="1" customWidth="1"/>
    <col min="10212" max="10462" width="8.83203125" style="67"/>
    <col min="10463" max="10463" width="17" style="67" customWidth="1"/>
    <col min="10464" max="10464" width="40.5" style="67" customWidth="1"/>
    <col min="10465" max="10465" width="13.5" style="67" bestFit="1" customWidth="1"/>
    <col min="10466" max="10466" width="10.83203125" style="67" bestFit="1" customWidth="1"/>
    <col min="10467" max="10467" width="13.5" style="67" bestFit="1" customWidth="1"/>
    <col min="10468" max="10718" width="8.83203125" style="67"/>
    <col min="10719" max="10719" width="17" style="67" customWidth="1"/>
    <col min="10720" max="10720" width="40.5" style="67" customWidth="1"/>
    <col min="10721" max="10721" width="13.5" style="67" bestFit="1" customWidth="1"/>
    <col min="10722" max="10722" width="10.83203125" style="67" bestFit="1" customWidth="1"/>
    <col min="10723" max="10723" width="13.5" style="67" bestFit="1" customWidth="1"/>
    <col min="10724" max="10974" width="8.83203125" style="67"/>
    <col min="10975" max="10975" width="17" style="67" customWidth="1"/>
    <col min="10976" max="10976" width="40.5" style="67" customWidth="1"/>
    <col min="10977" max="10977" width="13.5" style="67" bestFit="1" customWidth="1"/>
    <col min="10978" max="10978" width="10.83203125" style="67" bestFit="1" customWidth="1"/>
    <col min="10979" max="10979" width="13.5" style="67" bestFit="1" customWidth="1"/>
    <col min="10980" max="11230" width="8.83203125" style="67"/>
    <col min="11231" max="11231" width="17" style="67" customWidth="1"/>
    <col min="11232" max="11232" width="40.5" style="67" customWidth="1"/>
    <col min="11233" max="11233" width="13.5" style="67" bestFit="1" customWidth="1"/>
    <col min="11234" max="11234" width="10.83203125" style="67" bestFit="1" customWidth="1"/>
    <col min="11235" max="11235" width="13.5" style="67" bestFit="1" customWidth="1"/>
    <col min="11236" max="11486" width="8.83203125" style="67"/>
    <col min="11487" max="11487" width="17" style="67" customWidth="1"/>
    <col min="11488" max="11488" width="40.5" style="67" customWidth="1"/>
    <col min="11489" max="11489" width="13.5" style="67" bestFit="1" customWidth="1"/>
    <col min="11490" max="11490" width="10.83203125" style="67" bestFit="1" customWidth="1"/>
    <col min="11491" max="11491" width="13.5" style="67" bestFit="1" customWidth="1"/>
    <col min="11492" max="11742" width="8.83203125" style="67"/>
    <col min="11743" max="11743" width="17" style="67" customWidth="1"/>
    <col min="11744" max="11744" width="40.5" style="67" customWidth="1"/>
    <col min="11745" max="11745" width="13.5" style="67" bestFit="1" customWidth="1"/>
    <col min="11746" max="11746" width="10.83203125" style="67" bestFit="1" customWidth="1"/>
    <col min="11747" max="11747" width="13.5" style="67" bestFit="1" customWidth="1"/>
    <col min="11748" max="11998" width="8.83203125" style="67"/>
    <col min="11999" max="11999" width="17" style="67" customWidth="1"/>
    <col min="12000" max="12000" width="40.5" style="67" customWidth="1"/>
    <col min="12001" max="12001" width="13.5" style="67" bestFit="1" customWidth="1"/>
    <col min="12002" max="12002" width="10.83203125" style="67" bestFit="1" customWidth="1"/>
    <col min="12003" max="12003" width="13.5" style="67" bestFit="1" customWidth="1"/>
    <col min="12004" max="12254" width="8.83203125" style="67"/>
    <col min="12255" max="12255" width="17" style="67" customWidth="1"/>
    <col min="12256" max="12256" width="40.5" style="67" customWidth="1"/>
    <col min="12257" max="12257" width="13.5" style="67" bestFit="1" customWidth="1"/>
    <col min="12258" max="12258" width="10.83203125" style="67" bestFit="1" customWidth="1"/>
    <col min="12259" max="12259" width="13.5" style="67" bestFit="1" customWidth="1"/>
    <col min="12260" max="12510" width="8.83203125" style="67"/>
    <col min="12511" max="12511" width="17" style="67" customWidth="1"/>
    <col min="12512" max="12512" width="40.5" style="67" customWidth="1"/>
    <col min="12513" max="12513" width="13.5" style="67" bestFit="1" customWidth="1"/>
    <col min="12514" max="12514" width="10.83203125" style="67" bestFit="1" customWidth="1"/>
    <col min="12515" max="12515" width="13.5" style="67" bestFit="1" customWidth="1"/>
    <col min="12516" max="12766" width="8.83203125" style="67"/>
    <col min="12767" max="12767" width="17" style="67" customWidth="1"/>
    <col min="12768" max="12768" width="40.5" style="67" customWidth="1"/>
    <col min="12769" max="12769" width="13.5" style="67" bestFit="1" customWidth="1"/>
    <col min="12770" max="12770" width="10.83203125" style="67" bestFit="1" customWidth="1"/>
    <col min="12771" max="12771" width="13.5" style="67" bestFit="1" customWidth="1"/>
    <col min="12772" max="13022" width="8.83203125" style="67"/>
    <col min="13023" max="13023" width="17" style="67" customWidth="1"/>
    <col min="13024" max="13024" width="40.5" style="67" customWidth="1"/>
    <col min="13025" max="13025" width="13.5" style="67" bestFit="1" customWidth="1"/>
    <col min="13026" max="13026" width="10.83203125" style="67" bestFit="1" customWidth="1"/>
    <col min="13027" max="13027" width="13.5" style="67" bestFit="1" customWidth="1"/>
    <col min="13028" max="13278" width="8.83203125" style="67"/>
    <col min="13279" max="13279" width="17" style="67" customWidth="1"/>
    <col min="13280" max="13280" width="40.5" style="67" customWidth="1"/>
    <col min="13281" max="13281" width="13.5" style="67" bestFit="1" customWidth="1"/>
    <col min="13282" max="13282" width="10.83203125" style="67" bestFit="1" customWidth="1"/>
    <col min="13283" max="13283" width="13.5" style="67" bestFit="1" customWidth="1"/>
    <col min="13284" max="13534" width="8.83203125" style="67"/>
    <col min="13535" max="13535" width="17" style="67" customWidth="1"/>
    <col min="13536" max="13536" width="40.5" style="67" customWidth="1"/>
    <col min="13537" max="13537" width="13.5" style="67" bestFit="1" customWidth="1"/>
    <col min="13538" max="13538" width="10.83203125" style="67" bestFit="1" customWidth="1"/>
    <col min="13539" max="13539" width="13.5" style="67" bestFit="1" customWidth="1"/>
    <col min="13540" max="13790" width="8.83203125" style="67"/>
    <col min="13791" max="13791" width="17" style="67" customWidth="1"/>
    <col min="13792" max="13792" width="40.5" style="67" customWidth="1"/>
    <col min="13793" max="13793" width="13.5" style="67" bestFit="1" customWidth="1"/>
    <col min="13794" max="13794" width="10.83203125" style="67" bestFit="1" customWidth="1"/>
    <col min="13795" max="13795" width="13.5" style="67" bestFit="1" customWidth="1"/>
    <col min="13796" max="14046" width="8.83203125" style="67"/>
    <col min="14047" max="14047" width="17" style="67" customWidth="1"/>
    <col min="14048" max="14048" width="40.5" style="67" customWidth="1"/>
    <col min="14049" max="14049" width="13.5" style="67" bestFit="1" customWidth="1"/>
    <col min="14050" max="14050" width="10.83203125" style="67" bestFit="1" customWidth="1"/>
    <col min="14051" max="14051" width="13.5" style="67" bestFit="1" customWidth="1"/>
    <col min="14052" max="14302" width="8.83203125" style="67"/>
    <col min="14303" max="14303" width="17" style="67" customWidth="1"/>
    <col min="14304" max="14304" width="40.5" style="67" customWidth="1"/>
    <col min="14305" max="14305" width="13.5" style="67" bestFit="1" customWidth="1"/>
    <col min="14306" max="14306" width="10.83203125" style="67" bestFit="1" customWidth="1"/>
    <col min="14307" max="14307" width="13.5" style="67" bestFit="1" customWidth="1"/>
    <col min="14308" max="14558" width="8.83203125" style="67"/>
    <col min="14559" max="14559" width="17" style="67" customWidth="1"/>
    <col min="14560" max="14560" width="40.5" style="67" customWidth="1"/>
    <col min="14561" max="14561" width="13.5" style="67" bestFit="1" customWidth="1"/>
    <col min="14562" max="14562" width="10.83203125" style="67" bestFit="1" customWidth="1"/>
    <col min="14563" max="14563" width="13.5" style="67" bestFit="1" customWidth="1"/>
    <col min="14564" max="14814" width="8.83203125" style="67"/>
    <col min="14815" max="14815" width="17" style="67" customWidth="1"/>
    <col min="14816" max="14816" width="40.5" style="67" customWidth="1"/>
    <col min="14817" max="14817" width="13.5" style="67" bestFit="1" customWidth="1"/>
    <col min="14818" max="14818" width="10.83203125" style="67" bestFit="1" customWidth="1"/>
    <col min="14819" max="14819" width="13.5" style="67" bestFit="1" customWidth="1"/>
    <col min="14820" max="15070" width="8.83203125" style="67"/>
    <col min="15071" max="15071" width="17" style="67" customWidth="1"/>
    <col min="15072" max="15072" width="40.5" style="67" customWidth="1"/>
    <col min="15073" max="15073" width="13.5" style="67" bestFit="1" customWidth="1"/>
    <col min="15074" max="15074" width="10.83203125" style="67" bestFit="1" customWidth="1"/>
    <col min="15075" max="15075" width="13.5" style="67" bestFit="1" customWidth="1"/>
    <col min="15076" max="15326" width="8.83203125" style="67"/>
    <col min="15327" max="15327" width="17" style="67" customWidth="1"/>
    <col min="15328" max="15328" width="40.5" style="67" customWidth="1"/>
    <col min="15329" max="15329" width="13.5" style="67" bestFit="1" customWidth="1"/>
    <col min="15330" max="15330" width="10.83203125" style="67" bestFit="1" customWidth="1"/>
    <col min="15331" max="15331" width="13.5" style="67" bestFit="1" customWidth="1"/>
    <col min="15332" max="15582" width="8.83203125" style="67"/>
    <col min="15583" max="15583" width="17" style="67" customWidth="1"/>
    <col min="15584" max="15584" width="40.5" style="67" customWidth="1"/>
    <col min="15585" max="15585" width="13.5" style="67" bestFit="1" customWidth="1"/>
    <col min="15586" max="15586" width="10.83203125" style="67" bestFit="1" customWidth="1"/>
    <col min="15587" max="15587" width="13.5" style="67" bestFit="1" customWidth="1"/>
    <col min="15588" max="15838" width="8.83203125" style="67"/>
    <col min="15839" max="15839" width="17" style="67" customWidth="1"/>
    <col min="15840" max="15840" width="40.5" style="67" customWidth="1"/>
    <col min="15841" max="15841" width="13.5" style="67" bestFit="1" customWidth="1"/>
    <col min="15842" max="15842" width="10.83203125" style="67" bestFit="1" customWidth="1"/>
    <col min="15843" max="15843" width="13.5" style="67" bestFit="1" customWidth="1"/>
    <col min="15844" max="16094" width="8.83203125" style="67"/>
    <col min="16095" max="16095" width="17" style="67" customWidth="1"/>
    <col min="16096" max="16096" width="40.5" style="67" customWidth="1"/>
    <col min="16097" max="16097" width="13.5" style="67" bestFit="1" customWidth="1"/>
    <col min="16098" max="16098" width="10.83203125" style="67" bestFit="1" customWidth="1"/>
    <col min="16099" max="16099" width="13.5" style="67" bestFit="1" customWidth="1"/>
    <col min="16100" max="16384" width="8.83203125" style="67"/>
  </cols>
  <sheetData>
    <row r="1" spans="1:5" ht="29.25" customHeight="1">
      <c r="A1" s="68" t="s">
        <v>173</v>
      </c>
      <c r="B1" s="69" t="s">
        <v>174</v>
      </c>
      <c r="C1" s="69" t="s">
        <v>175</v>
      </c>
      <c r="D1" s="70" t="s">
        <v>176</v>
      </c>
      <c r="E1" s="71" t="s">
        <v>177</v>
      </c>
    </row>
    <row r="2" spans="1:5" ht="29.25" customHeight="1">
      <c r="A2" s="72" t="s">
        <v>178</v>
      </c>
      <c r="B2" s="73" t="s">
        <v>179</v>
      </c>
      <c r="C2" s="74">
        <v>3651565</v>
      </c>
      <c r="D2" s="75">
        <f t="shared" ref="D2:D65" si="0">VLOOKUP(A2,T_IIaloc1314,3,0)</f>
        <v>784788</v>
      </c>
      <c r="E2" s="76">
        <v>0</v>
      </c>
    </row>
    <row r="3" spans="1:5" ht="29.25" customHeight="1">
      <c r="A3" s="77" t="s">
        <v>180</v>
      </c>
      <c r="B3" s="73" t="s">
        <v>181</v>
      </c>
      <c r="C3" s="74">
        <v>147578</v>
      </c>
      <c r="D3" s="75">
        <f t="shared" si="0"/>
        <v>10031</v>
      </c>
      <c r="E3" s="76">
        <v>0</v>
      </c>
    </row>
    <row r="4" spans="1:5" ht="29.25" customHeight="1">
      <c r="A4" s="77" t="s">
        <v>182</v>
      </c>
      <c r="B4" s="73" t="s">
        <v>183</v>
      </c>
      <c r="C4" s="74">
        <v>126744</v>
      </c>
      <c r="D4" s="75">
        <f t="shared" si="0"/>
        <v>8380</v>
      </c>
      <c r="E4" s="76">
        <v>0</v>
      </c>
    </row>
    <row r="5" spans="1:5" ht="29.25" customHeight="1">
      <c r="A5" s="77" t="s">
        <v>184</v>
      </c>
      <c r="B5" s="73" t="s">
        <v>185</v>
      </c>
      <c r="C5" s="74">
        <v>148058</v>
      </c>
      <c r="D5" s="75">
        <f t="shared" si="0"/>
        <v>8996</v>
      </c>
      <c r="E5" s="76">
        <v>0</v>
      </c>
    </row>
    <row r="6" spans="1:5" ht="29.25" customHeight="1">
      <c r="A6" s="77" t="s">
        <v>186</v>
      </c>
      <c r="B6" s="73" t="s">
        <v>187</v>
      </c>
      <c r="C6" s="74">
        <v>203046</v>
      </c>
      <c r="D6" s="75">
        <f t="shared" si="0"/>
        <v>9199</v>
      </c>
      <c r="E6" s="76">
        <v>0</v>
      </c>
    </row>
    <row r="7" spans="1:5" ht="29.25" customHeight="1">
      <c r="A7" s="77" t="s">
        <v>188</v>
      </c>
      <c r="B7" s="73" t="s">
        <v>189</v>
      </c>
      <c r="C7" s="74">
        <v>269730</v>
      </c>
      <c r="D7" s="75">
        <f t="shared" si="0"/>
        <v>8505</v>
      </c>
      <c r="E7" s="76">
        <v>0</v>
      </c>
    </row>
    <row r="8" spans="1:5" ht="29.25" customHeight="1">
      <c r="A8" s="77" t="s">
        <v>190</v>
      </c>
      <c r="B8" s="73" t="s">
        <v>191</v>
      </c>
      <c r="C8" s="74">
        <v>161048</v>
      </c>
      <c r="D8" s="75">
        <f t="shared" si="0"/>
        <v>5565</v>
      </c>
      <c r="E8" s="76">
        <v>0</v>
      </c>
    </row>
    <row r="9" spans="1:5" ht="29.25" customHeight="1">
      <c r="A9" s="77" t="s">
        <v>192</v>
      </c>
      <c r="B9" s="73" t="s">
        <v>193</v>
      </c>
      <c r="C9" s="74">
        <v>157215</v>
      </c>
      <c r="D9" s="75">
        <f t="shared" si="0"/>
        <v>7954</v>
      </c>
      <c r="E9" s="76">
        <v>0</v>
      </c>
    </row>
    <row r="10" spans="1:5" ht="29.25" customHeight="1">
      <c r="A10" s="77" t="s">
        <v>194</v>
      </c>
      <c r="B10" s="73" t="s">
        <v>195</v>
      </c>
      <c r="C10" s="74">
        <v>79406</v>
      </c>
      <c r="D10" s="75">
        <f t="shared" si="0"/>
        <v>3761</v>
      </c>
      <c r="E10" s="76">
        <v>0</v>
      </c>
    </row>
    <row r="11" spans="1:5" ht="29.25" customHeight="1">
      <c r="A11" s="77" t="s">
        <v>196</v>
      </c>
      <c r="B11" s="73" t="s">
        <v>197</v>
      </c>
      <c r="C11" s="74">
        <v>76356</v>
      </c>
      <c r="D11" s="75">
        <f t="shared" si="0"/>
        <v>2917</v>
      </c>
      <c r="E11" s="76">
        <v>0</v>
      </c>
    </row>
    <row r="12" spans="1:5" ht="29.25" customHeight="1">
      <c r="A12" s="77" t="s">
        <v>198</v>
      </c>
      <c r="B12" s="73" t="s">
        <v>199</v>
      </c>
      <c r="C12" s="74">
        <v>107989</v>
      </c>
      <c r="D12" s="75">
        <f t="shared" si="0"/>
        <v>66176</v>
      </c>
      <c r="E12" s="76">
        <v>0</v>
      </c>
    </row>
    <row r="13" spans="1:5" ht="29.25" customHeight="1">
      <c r="A13" s="77" t="s">
        <v>200</v>
      </c>
      <c r="B13" s="73" t="s">
        <v>201</v>
      </c>
      <c r="C13" s="74">
        <v>236946</v>
      </c>
      <c r="D13" s="75">
        <f t="shared" si="0"/>
        <v>104771</v>
      </c>
      <c r="E13" s="76">
        <v>0</v>
      </c>
    </row>
    <row r="14" spans="1:5" ht="29.25" customHeight="1">
      <c r="A14" s="77" t="s">
        <v>202</v>
      </c>
      <c r="B14" s="73" t="s">
        <v>203</v>
      </c>
      <c r="C14" s="74">
        <v>237888</v>
      </c>
      <c r="D14" s="75">
        <f t="shared" si="0"/>
        <v>94142</v>
      </c>
      <c r="E14" s="76">
        <v>0</v>
      </c>
    </row>
    <row r="15" spans="1:5" ht="29.25" customHeight="1">
      <c r="A15" s="77" t="s">
        <v>204</v>
      </c>
      <c r="B15" s="73" t="s">
        <v>205</v>
      </c>
      <c r="C15" s="74">
        <v>653014</v>
      </c>
      <c r="D15" s="75">
        <f t="shared" si="0"/>
        <v>151773</v>
      </c>
      <c r="E15" s="76">
        <v>0</v>
      </c>
    </row>
    <row r="16" spans="1:5" ht="29.25" customHeight="1">
      <c r="A16" s="77" t="s">
        <v>206</v>
      </c>
      <c r="B16" s="73" t="s">
        <v>207</v>
      </c>
      <c r="C16" s="74">
        <v>487794</v>
      </c>
      <c r="D16" s="75">
        <f t="shared" si="0"/>
        <v>158762</v>
      </c>
      <c r="E16" s="76">
        <v>0</v>
      </c>
    </row>
    <row r="17" spans="1:5" ht="29.25" customHeight="1">
      <c r="A17" s="77" t="s">
        <v>208</v>
      </c>
      <c r="B17" s="73" t="s">
        <v>209</v>
      </c>
      <c r="C17" s="74">
        <v>31132</v>
      </c>
      <c r="D17" s="75">
        <f t="shared" si="0"/>
        <v>11625</v>
      </c>
      <c r="E17" s="76">
        <v>0</v>
      </c>
    </row>
    <row r="18" spans="1:5" ht="29.25" customHeight="1">
      <c r="A18" s="77" t="s">
        <v>210</v>
      </c>
      <c r="B18" s="73" t="s">
        <v>211</v>
      </c>
      <c r="C18" s="74">
        <v>317639</v>
      </c>
      <c r="D18" s="75" t="e">
        <f t="shared" si="0"/>
        <v>#N/A</v>
      </c>
      <c r="E18" s="76">
        <v>0</v>
      </c>
    </row>
    <row r="19" spans="1:5" ht="29.25" customHeight="1">
      <c r="A19" s="77" t="s">
        <v>212</v>
      </c>
      <c r="B19" s="73" t="s">
        <v>213</v>
      </c>
      <c r="C19" s="74">
        <v>58399</v>
      </c>
      <c r="D19" s="75">
        <f t="shared" si="0"/>
        <v>10552</v>
      </c>
      <c r="E19" s="76">
        <v>0</v>
      </c>
    </row>
    <row r="20" spans="1:5" ht="29.25" customHeight="1">
      <c r="A20" s="77" t="s">
        <v>214</v>
      </c>
      <c r="B20" s="73" t="s">
        <v>215</v>
      </c>
      <c r="C20" s="74">
        <v>253328</v>
      </c>
      <c r="D20" s="75">
        <f t="shared" si="0"/>
        <v>126864</v>
      </c>
      <c r="E20" s="76">
        <v>0</v>
      </c>
    </row>
    <row r="21" spans="1:5" ht="29.25" customHeight="1">
      <c r="A21" s="77" t="s">
        <v>216</v>
      </c>
      <c r="B21" s="73" t="s">
        <v>217</v>
      </c>
      <c r="C21" s="74">
        <v>69867</v>
      </c>
      <c r="D21" s="75">
        <f t="shared" si="0"/>
        <v>22454</v>
      </c>
      <c r="E21" s="76">
        <v>0</v>
      </c>
    </row>
    <row r="22" spans="1:5" ht="29.25" customHeight="1">
      <c r="A22" s="77" t="s">
        <v>218</v>
      </c>
      <c r="B22" s="73" t="s">
        <v>219</v>
      </c>
      <c r="C22" s="74">
        <v>401837</v>
      </c>
      <c r="D22" s="75">
        <f t="shared" si="0"/>
        <v>86693</v>
      </c>
      <c r="E22" s="76">
        <v>0</v>
      </c>
    </row>
    <row r="23" spans="1:5" ht="29.25" customHeight="1">
      <c r="A23" s="77" t="s">
        <v>220</v>
      </c>
      <c r="B23" s="73" t="s">
        <v>221</v>
      </c>
      <c r="C23" s="74">
        <v>71279</v>
      </c>
      <c r="D23" s="75">
        <f t="shared" si="0"/>
        <v>35978</v>
      </c>
      <c r="E23" s="76">
        <v>0</v>
      </c>
    </row>
    <row r="24" spans="1:5" ht="29.25" customHeight="1">
      <c r="A24" s="77" t="s">
        <v>222</v>
      </c>
      <c r="B24" s="73" t="s">
        <v>223</v>
      </c>
      <c r="C24" s="74">
        <v>110948</v>
      </c>
      <c r="D24" s="75">
        <f t="shared" si="0"/>
        <v>23313</v>
      </c>
      <c r="E24" s="76">
        <v>0</v>
      </c>
    </row>
    <row r="25" spans="1:5" ht="29.25" customHeight="1">
      <c r="A25" s="77" t="s">
        <v>224</v>
      </c>
      <c r="B25" s="73" t="s">
        <v>225</v>
      </c>
      <c r="C25" s="74">
        <v>140381</v>
      </c>
      <c r="D25" s="75">
        <f t="shared" si="0"/>
        <v>45022</v>
      </c>
      <c r="E25" s="76">
        <v>0</v>
      </c>
    </row>
    <row r="26" spans="1:5" ht="29.25" customHeight="1">
      <c r="A26" s="77" t="s">
        <v>226</v>
      </c>
      <c r="B26" s="73" t="s">
        <v>227</v>
      </c>
      <c r="C26" s="74">
        <v>171078</v>
      </c>
      <c r="D26" s="75">
        <f t="shared" si="0"/>
        <v>29709</v>
      </c>
      <c r="E26" s="76">
        <v>0</v>
      </c>
    </row>
    <row r="27" spans="1:5" ht="29.25" customHeight="1">
      <c r="A27" s="77" t="s">
        <v>228</v>
      </c>
      <c r="B27" s="73" t="s">
        <v>229</v>
      </c>
      <c r="C27" s="74">
        <v>81485</v>
      </c>
      <c r="D27" s="75">
        <f t="shared" si="0"/>
        <v>11097</v>
      </c>
      <c r="E27" s="76">
        <v>0</v>
      </c>
    </row>
    <row r="28" spans="1:5" ht="29.25" customHeight="1">
      <c r="A28" s="77" t="s">
        <v>230</v>
      </c>
      <c r="B28" s="73" t="s">
        <v>231</v>
      </c>
      <c r="C28" s="74">
        <v>132984</v>
      </c>
      <c r="D28" s="75">
        <f t="shared" si="0"/>
        <v>39279</v>
      </c>
      <c r="E28" s="76">
        <v>0</v>
      </c>
    </row>
    <row r="29" spans="1:5" ht="29.25" customHeight="1">
      <c r="A29" s="77" t="s">
        <v>232</v>
      </c>
      <c r="B29" s="73" t="s">
        <v>233</v>
      </c>
      <c r="C29" s="74">
        <v>317535</v>
      </c>
      <c r="D29" s="75">
        <f t="shared" si="0"/>
        <v>54888</v>
      </c>
      <c r="E29" s="76">
        <v>0</v>
      </c>
    </row>
    <row r="30" spans="1:5" ht="29.25" customHeight="1">
      <c r="A30" s="77" t="s">
        <v>234</v>
      </c>
      <c r="B30" s="73" t="s">
        <v>235</v>
      </c>
      <c r="C30" s="74">
        <v>52514</v>
      </c>
      <c r="D30" s="75">
        <f t="shared" si="0"/>
        <v>13355</v>
      </c>
      <c r="E30" s="76">
        <v>0</v>
      </c>
    </row>
    <row r="31" spans="1:5" ht="29.25" customHeight="1">
      <c r="A31" s="77" t="s">
        <v>236</v>
      </c>
      <c r="B31" s="73" t="s">
        <v>237</v>
      </c>
      <c r="C31" s="74">
        <v>210520</v>
      </c>
      <c r="D31" s="75">
        <f t="shared" si="0"/>
        <v>71722</v>
      </c>
      <c r="E31" s="76">
        <v>0</v>
      </c>
    </row>
    <row r="32" spans="1:5" ht="29.25" customHeight="1">
      <c r="A32" s="77" t="s">
        <v>238</v>
      </c>
      <c r="B32" s="73" t="s">
        <v>239</v>
      </c>
      <c r="C32" s="74">
        <v>84147</v>
      </c>
      <c r="D32" s="75">
        <f t="shared" si="0"/>
        <v>28106</v>
      </c>
      <c r="E32" s="76">
        <v>0</v>
      </c>
    </row>
    <row r="33" spans="1:5" ht="29.25" customHeight="1">
      <c r="A33" s="77" t="s">
        <v>240</v>
      </c>
      <c r="B33" s="73" t="s">
        <v>241</v>
      </c>
      <c r="C33" s="74">
        <v>316176</v>
      </c>
      <c r="D33" s="75">
        <f t="shared" si="0"/>
        <v>83314</v>
      </c>
      <c r="E33" s="76">
        <v>0</v>
      </c>
    </row>
    <row r="34" spans="1:5" ht="29.25" customHeight="1">
      <c r="A34" s="77" t="s">
        <v>242</v>
      </c>
      <c r="B34" s="73" t="s">
        <v>243</v>
      </c>
      <c r="C34" s="74">
        <v>224262</v>
      </c>
      <c r="D34" s="75">
        <f t="shared" si="0"/>
        <v>73710</v>
      </c>
      <c r="E34" s="76">
        <v>0</v>
      </c>
    </row>
    <row r="35" spans="1:5" ht="29.25" customHeight="1">
      <c r="A35" s="77" t="s">
        <v>244</v>
      </c>
      <c r="B35" s="73" t="s">
        <v>245</v>
      </c>
      <c r="C35" s="74">
        <v>187735</v>
      </c>
      <c r="D35" s="75">
        <f t="shared" si="0"/>
        <v>78255</v>
      </c>
      <c r="E35" s="76">
        <v>0</v>
      </c>
    </row>
    <row r="36" spans="1:5" ht="29.25" customHeight="1">
      <c r="A36" s="77" t="s">
        <v>246</v>
      </c>
      <c r="B36" s="73" t="s">
        <v>247</v>
      </c>
      <c r="C36" s="74">
        <v>3107885</v>
      </c>
      <c r="D36" s="75">
        <f t="shared" si="0"/>
        <v>522626</v>
      </c>
      <c r="E36" s="76">
        <v>0</v>
      </c>
    </row>
    <row r="37" spans="1:5" ht="29.25" customHeight="1">
      <c r="A37" s="77" t="s">
        <v>248</v>
      </c>
      <c r="B37" s="73" t="s">
        <v>249</v>
      </c>
      <c r="C37" s="74">
        <v>225354</v>
      </c>
      <c r="D37" s="75">
        <f t="shared" si="0"/>
        <v>68879</v>
      </c>
      <c r="E37" s="76">
        <v>0</v>
      </c>
    </row>
    <row r="38" spans="1:5" ht="29.25" customHeight="1">
      <c r="A38" s="77" t="s">
        <v>250</v>
      </c>
      <c r="B38" s="73" t="s">
        <v>251</v>
      </c>
      <c r="C38" s="74">
        <v>393203</v>
      </c>
      <c r="D38" s="75">
        <f t="shared" si="0"/>
        <v>81672</v>
      </c>
      <c r="E38" s="76">
        <v>0</v>
      </c>
    </row>
    <row r="39" spans="1:5" ht="29.25" customHeight="1">
      <c r="A39" s="77" t="s">
        <v>252</v>
      </c>
      <c r="B39" s="73" t="s">
        <v>253</v>
      </c>
      <c r="C39" s="74">
        <v>355999</v>
      </c>
      <c r="D39" s="75">
        <f t="shared" si="0"/>
        <v>49272</v>
      </c>
      <c r="E39" s="76">
        <v>0</v>
      </c>
    </row>
    <row r="40" spans="1:5" ht="29.25" customHeight="1">
      <c r="A40" s="77" t="s">
        <v>254</v>
      </c>
      <c r="B40" s="73" t="s">
        <v>255</v>
      </c>
      <c r="C40" s="74">
        <v>243793</v>
      </c>
      <c r="D40" s="75">
        <f t="shared" si="0"/>
        <v>93199</v>
      </c>
      <c r="E40" s="76">
        <v>0</v>
      </c>
    </row>
    <row r="41" spans="1:5" ht="29.25" customHeight="1">
      <c r="A41" s="77" t="s">
        <v>256</v>
      </c>
      <c r="B41" s="73" t="s">
        <v>257</v>
      </c>
      <c r="C41" s="74">
        <v>228011</v>
      </c>
      <c r="D41" s="75">
        <f t="shared" si="0"/>
        <v>63224</v>
      </c>
      <c r="E41" s="76">
        <v>0</v>
      </c>
    </row>
    <row r="42" spans="1:5" ht="29.25" customHeight="1">
      <c r="A42" s="77" t="s">
        <v>258</v>
      </c>
      <c r="B42" s="73" t="s">
        <v>259</v>
      </c>
      <c r="C42" s="74">
        <v>443882</v>
      </c>
      <c r="D42" s="75">
        <f t="shared" si="0"/>
        <v>102207</v>
      </c>
      <c r="E42" s="76">
        <v>0</v>
      </c>
    </row>
    <row r="43" spans="1:5" ht="29.25" customHeight="1">
      <c r="A43" s="77" t="s">
        <v>260</v>
      </c>
      <c r="B43" s="73" t="s">
        <v>261</v>
      </c>
      <c r="C43" s="74">
        <v>933775</v>
      </c>
      <c r="D43" s="75">
        <f t="shared" si="0"/>
        <v>178004</v>
      </c>
      <c r="E43" s="76">
        <v>0</v>
      </c>
    </row>
    <row r="44" spans="1:5" ht="29.25" customHeight="1">
      <c r="A44" s="77" t="s">
        <v>262</v>
      </c>
      <c r="B44" s="73" t="s">
        <v>263</v>
      </c>
      <c r="C44" s="74">
        <v>745996</v>
      </c>
      <c r="D44" s="75">
        <f t="shared" si="0"/>
        <v>146934</v>
      </c>
      <c r="E44" s="76">
        <v>0</v>
      </c>
    </row>
    <row r="45" spans="1:5" ht="29.25" customHeight="1">
      <c r="A45" s="77" t="s">
        <v>264</v>
      </c>
      <c r="B45" s="73" t="s">
        <v>265</v>
      </c>
      <c r="C45" s="74">
        <v>315361</v>
      </c>
      <c r="D45" s="75">
        <f t="shared" si="0"/>
        <v>134268</v>
      </c>
      <c r="E45" s="76">
        <v>0</v>
      </c>
    </row>
    <row r="46" spans="1:5" ht="29.25" customHeight="1">
      <c r="A46" s="77" t="s">
        <v>266</v>
      </c>
      <c r="B46" s="73" t="s">
        <v>267</v>
      </c>
      <c r="C46" s="74">
        <v>309959</v>
      </c>
      <c r="D46" s="75">
        <f t="shared" si="0"/>
        <v>82993</v>
      </c>
      <c r="E46" s="76">
        <v>0</v>
      </c>
    </row>
    <row r="47" spans="1:5" ht="29.25" customHeight="1">
      <c r="A47" s="77" t="s">
        <v>268</v>
      </c>
      <c r="B47" s="73" t="s">
        <v>269</v>
      </c>
      <c r="C47" s="74">
        <v>31176</v>
      </c>
      <c r="D47" s="75">
        <f t="shared" si="0"/>
        <v>5445</v>
      </c>
      <c r="E47" s="76">
        <v>0</v>
      </c>
    </row>
    <row r="48" spans="1:5" ht="29.25" customHeight="1">
      <c r="A48" s="77" t="s">
        <v>270</v>
      </c>
      <c r="B48" s="73" t="s">
        <v>271</v>
      </c>
      <c r="C48" s="74">
        <v>57084</v>
      </c>
      <c r="D48" s="75">
        <f t="shared" si="0"/>
        <v>13468</v>
      </c>
      <c r="E48" s="76">
        <v>0</v>
      </c>
    </row>
    <row r="49" spans="1:5" ht="29.25" customHeight="1">
      <c r="A49" s="77" t="s">
        <v>272</v>
      </c>
      <c r="B49" s="73" t="s">
        <v>273</v>
      </c>
      <c r="C49" s="74">
        <v>164005</v>
      </c>
      <c r="D49" s="75">
        <f t="shared" si="0"/>
        <v>55143</v>
      </c>
      <c r="E49" s="76">
        <v>0</v>
      </c>
    </row>
    <row r="50" spans="1:5" ht="29.25" customHeight="1">
      <c r="A50" s="77" t="s">
        <v>274</v>
      </c>
      <c r="B50" s="73" t="s">
        <v>275</v>
      </c>
      <c r="C50" s="74">
        <v>60359</v>
      </c>
      <c r="D50" s="75">
        <f t="shared" si="0"/>
        <v>27862</v>
      </c>
      <c r="E50" s="76">
        <v>0</v>
      </c>
    </row>
    <row r="51" spans="1:5" ht="29.25" customHeight="1">
      <c r="A51" s="77" t="s">
        <v>276</v>
      </c>
      <c r="B51" s="73" t="s">
        <v>277</v>
      </c>
      <c r="C51" s="74">
        <v>231811</v>
      </c>
      <c r="D51" s="75">
        <f t="shared" si="0"/>
        <v>65815</v>
      </c>
      <c r="E51" s="76">
        <v>0</v>
      </c>
    </row>
    <row r="52" spans="1:5" ht="29.25" customHeight="1">
      <c r="A52" s="77" t="s">
        <v>278</v>
      </c>
      <c r="B52" s="73" t="s">
        <v>279</v>
      </c>
      <c r="C52" s="74">
        <v>139088</v>
      </c>
      <c r="D52" s="75">
        <f t="shared" si="0"/>
        <v>39668</v>
      </c>
      <c r="E52" s="76">
        <v>0</v>
      </c>
    </row>
    <row r="53" spans="1:5" ht="29.25" customHeight="1">
      <c r="A53" s="77" t="s">
        <v>280</v>
      </c>
      <c r="B53" s="73" t="s">
        <v>281</v>
      </c>
      <c r="C53" s="74">
        <v>285520</v>
      </c>
      <c r="D53" s="75">
        <f t="shared" si="0"/>
        <v>62790</v>
      </c>
      <c r="E53" s="76">
        <v>0</v>
      </c>
    </row>
    <row r="54" spans="1:5" ht="29.25" customHeight="1">
      <c r="A54" s="77" t="s">
        <v>282</v>
      </c>
      <c r="B54" s="73" t="s">
        <v>283</v>
      </c>
      <c r="C54" s="74">
        <v>674798</v>
      </c>
      <c r="D54" s="75">
        <f t="shared" si="0"/>
        <v>173030</v>
      </c>
      <c r="E54" s="76">
        <v>0</v>
      </c>
    </row>
    <row r="55" spans="1:5" ht="29.25" customHeight="1">
      <c r="A55" s="77" t="s">
        <v>284</v>
      </c>
      <c r="B55" s="73" t="s">
        <v>285</v>
      </c>
      <c r="C55" s="74">
        <v>334079</v>
      </c>
      <c r="D55" s="75">
        <f t="shared" si="0"/>
        <v>83738</v>
      </c>
      <c r="E55" s="76">
        <v>0</v>
      </c>
    </row>
    <row r="56" spans="1:5" ht="29.25" customHeight="1">
      <c r="A56" s="77" t="s">
        <v>286</v>
      </c>
      <c r="B56" s="73" t="s">
        <v>287</v>
      </c>
      <c r="C56" s="74">
        <v>167396</v>
      </c>
      <c r="D56" s="75">
        <f t="shared" si="0"/>
        <v>51423</v>
      </c>
      <c r="E56" s="76">
        <v>0</v>
      </c>
    </row>
    <row r="57" spans="1:5" ht="29.25" customHeight="1">
      <c r="A57" s="77" t="s">
        <v>288</v>
      </c>
      <c r="B57" s="73" t="s">
        <v>289</v>
      </c>
      <c r="C57" s="74">
        <v>410574</v>
      </c>
      <c r="D57" s="75">
        <f t="shared" si="0"/>
        <v>94120</v>
      </c>
      <c r="E57" s="76">
        <v>0</v>
      </c>
    </row>
    <row r="58" spans="1:5" ht="29.25" customHeight="1">
      <c r="A58" s="77" t="s">
        <v>290</v>
      </c>
      <c r="B58" s="73" t="s">
        <v>291</v>
      </c>
      <c r="C58" s="74">
        <v>10234</v>
      </c>
      <c r="D58" s="75">
        <f t="shared" si="0"/>
        <v>3894</v>
      </c>
      <c r="E58" s="76">
        <v>0</v>
      </c>
    </row>
    <row r="59" spans="1:5" ht="29.25" customHeight="1">
      <c r="A59" s="77" t="s">
        <v>292</v>
      </c>
      <c r="B59" s="73" t="s">
        <v>293</v>
      </c>
      <c r="C59" s="74">
        <v>493677</v>
      </c>
      <c r="D59" s="75">
        <f t="shared" si="0"/>
        <v>108055</v>
      </c>
      <c r="E59" s="76">
        <v>0</v>
      </c>
    </row>
    <row r="60" spans="1:5" ht="29.25" customHeight="1">
      <c r="A60" s="77" t="s">
        <v>294</v>
      </c>
      <c r="B60" s="73" t="s">
        <v>295</v>
      </c>
      <c r="C60" s="74">
        <v>412228</v>
      </c>
      <c r="D60" s="75">
        <f t="shared" si="0"/>
        <v>135814</v>
      </c>
      <c r="E60" s="76">
        <v>0</v>
      </c>
    </row>
    <row r="61" spans="1:5" ht="29.25" customHeight="1">
      <c r="A61" s="77" t="s">
        <v>296</v>
      </c>
      <c r="B61" s="73" t="s">
        <v>297</v>
      </c>
      <c r="C61" s="74">
        <v>1083533</v>
      </c>
      <c r="D61" s="75">
        <f t="shared" si="0"/>
        <v>280953</v>
      </c>
      <c r="E61" s="76">
        <v>0</v>
      </c>
    </row>
    <row r="62" spans="1:5" ht="29.25" customHeight="1">
      <c r="A62" s="77" t="s">
        <v>300</v>
      </c>
      <c r="B62" s="73" t="s">
        <v>301</v>
      </c>
      <c r="C62" s="74">
        <v>208308</v>
      </c>
      <c r="D62" s="75">
        <f t="shared" si="0"/>
        <v>54432</v>
      </c>
      <c r="E62" s="76">
        <v>0</v>
      </c>
    </row>
    <row r="63" spans="1:5" ht="29.25" customHeight="1">
      <c r="A63" s="77" t="s">
        <v>302</v>
      </c>
      <c r="B63" s="73" t="s">
        <v>303</v>
      </c>
      <c r="C63" s="74">
        <v>136226</v>
      </c>
      <c r="D63" s="75">
        <f t="shared" si="0"/>
        <v>50325</v>
      </c>
      <c r="E63" s="76">
        <v>0</v>
      </c>
    </row>
    <row r="64" spans="1:5" ht="29.25" customHeight="1">
      <c r="A64" s="77" t="s">
        <v>304</v>
      </c>
      <c r="B64" s="73" t="s">
        <v>305</v>
      </c>
      <c r="C64" s="74">
        <v>163957</v>
      </c>
      <c r="D64" s="75">
        <f t="shared" si="0"/>
        <v>62813</v>
      </c>
      <c r="E64" s="76">
        <v>0</v>
      </c>
    </row>
    <row r="65" spans="1:5" ht="29.25" customHeight="1">
      <c r="A65" s="77" t="s">
        <v>306</v>
      </c>
      <c r="B65" s="73" t="s">
        <v>307</v>
      </c>
      <c r="C65" s="74">
        <v>193077</v>
      </c>
      <c r="D65" s="75">
        <f t="shared" si="0"/>
        <v>59179</v>
      </c>
      <c r="E65" s="76">
        <v>0</v>
      </c>
    </row>
    <row r="66" spans="1:5" ht="29.25" customHeight="1">
      <c r="A66" s="77" t="s">
        <v>308</v>
      </c>
      <c r="B66" s="73" t="s">
        <v>309</v>
      </c>
      <c r="C66" s="74">
        <v>114056</v>
      </c>
      <c r="D66" s="75">
        <f t="shared" ref="D66:D129" si="1">VLOOKUP(A66,T_IIaloc1314,3,0)</f>
        <v>41398</v>
      </c>
      <c r="E66" s="76">
        <v>0</v>
      </c>
    </row>
    <row r="67" spans="1:5" ht="29.25" customHeight="1">
      <c r="A67" s="77" t="s">
        <v>310</v>
      </c>
      <c r="B67" s="73" t="s">
        <v>311</v>
      </c>
      <c r="C67" s="74">
        <v>208944</v>
      </c>
      <c r="D67" s="75">
        <f t="shared" si="1"/>
        <v>56335</v>
      </c>
      <c r="E67" s="76">
        <v>0</v>
      </c>
    </row>
    <row r="68" spans="1:5" ht="29.25" customHeight="1">
      <c r="A68" s="77" t="s">
        <v>312</v>
      </c>
      <c r="B68" s="73" t="s">
        <v>313</v>
      </c>
      <c r="C68" s="74">
        <v>118382</v>
      </c>
      <c r="D68" s="75">
        <f t="shared" si="1"/>
        <v>44930</v>
      </c>
      <c r="E68" s="76">
        <v>0</v>
      </c>
    </row>
    <row r="69" spans="1:5" ht="29.25" customHeight="1">
      <c r="A69" s="77" t="s">
        <v>314</v>
      </c>
      <c r="B69" s="73" t="s">
        <v>315</v>
      </c>
      <c r="C69" s="74">
        <v>271969</v>
      </c>
      <c r="D69" s="75">
        <f t="shared" si="1"/>
        <v>92502</v>
      </c>
      <c r="E69" s="76">
        <v>0</v>
      </c>
    </row>
    <row r="70" spans="1:5" ht="29.25" customHeight="1">
      <c r="A70" s="77" t="s">
        <v>316</v>
      </c>
      <c r="B70" s="73" t="s">
        <v>317</v>
      </c>
      <c r="C70" s="74">
        <v>194945</v>
      </c>
      <c r="D70" s="75">
        <f t="shared" si="1"/>
        <v>52804</v>
      </c>
      <c r="E70" s="76">
        <v>0</v>
      </c>
    </row>
    <row r="71" spans="1:5" ht="29.25" customHeight="1">
      <c r="A71" s="77" t="s">
        <v>318</v>
      </c>
      <c r="B71" s="73" t="s">
        <v>319</v>
      </c>
      <c r="C71" s="74">
        <v>368985</v>
      </c>
      <c r="D71" s="75">
        <f t="shared" si="1"/>
        <v>74032</v>
      </c>
      <c r="E71" s="76">
        <v>0</v>
      </c>
    </row>
    <row r="72" spans="1:5" ht="29.25" customHeight="1">
      <c r="A72" s="77" t="s">
        <v>320</v>
      </c>
      <c r="B72" s="73" t="s">
        <v>321</v>
      </c>
      <c r="C72" s="74">
        <v>232087</v>
      </c>
      <c r="D72" s="75">
        <f t="shared" si="1"/>
        <v>30412</v>
      </c>
      <c r="E72" s="76">
        <v>0</v>
      </c>
    </row>
    <row r="73" spans="1:5" ht="29.25" customHeight="1">
      <c r="A73" s="77" t="s">
        <v>322</v>
      </c>
      <c r="B73" s="73" t="s">
        <v>323</v>
      </c>
      <c r="C73" s="74">
        <v>1269055</v>
      </c>
      <c r="D73" s="75">
        <f t="shared" si="1"/>
        <v>194556</v>
      </c>
      <c r="E73" s="76">
        <v>0</v>
      </c>
    </row>
    <row r="74" spans="1:5" ht="29.25" customHeight="1">
      <c r="A74" s="77" t="s">
        <v>324</v>
      </c>
      <c r="B74" s="73" t="s">
        <v>325</v>
      </c>
      <c r="C74" s="74">
        <v>82923</v>
      </c>
      <c r="D74" s="75">
        <f t="shared" si="1"/>
        <v>29886</v>
      </c>
      <c r="E74" s="76">
        <v>0</v>
      </c>
    </row>
    <row r="75" spans="1:5" ht="29.25" customHeight="1">
      <c r="A75" s="77" t="s">
        <v>326</v>
      </c>
      <c r="B75" s="73" t="s">
        <v>327</v>
      </c>
      <c r="C75" s="74">
        <v>249811</v>
      </c>
      <c r="D75" s="75">
        <f t="shared" si="1"/>
        <v>70900</v>
      </c>
      <c r="E75" s="76">
        <v>0</v>
      </c>
    </row>
    <row r="76" spans="1:5" ht="29.25" customHeight="1">
      <c r="A76" s="77" t="s">
        <v>328</v>
      </c>
      <c r="B76" s="73" t="s">
        <v>329</v>
      </c>
      <c r="C76" s="74">
        <v>244108</v>
      </c>
      <c r="D76" s="75">
        <f t="shared" si="1"/>
        <v>59586</v>
      </c>
      <c r="E76" s="76">
        <v>0</v>
      </c>
    </row>
    <row r="77" spans="1:5" ht="29.25" customHeight="1">
      <c r="A77" s="77" t="s">
        <v>330</v>
      </c>
      <c r="B77" s="73" t="s">
        <v>331</v>
      </c>
      <c r="C77" s="74">
        <v>121968</v>
      </c>
      <c r="D77" s="75">
        <f t="shared" si="1"/>
        <v>35705</v>
      </c>
      <c r="E77" s="76">
        <v>0</v>
      </c>
    </row>
    <row r="78" spans="1:5" ht="29.25" customHeight="1">
      <c r="A78" s="77" t="s">
        <v>332</v>
      </c>
      <c r="B78" s="73" t="s">
        <v>333</v>
      </c>
      <c r="C78" s="74">
        <v>154246</v>
      </c>
      <c r="D78" s="75">
        <f t="shared" si="1"/>
        <v>35181</v>
      </c>
      <c r="E78" s="76">
        <v>0</v>
      </c>
    </row>
    <row r="79" spans="1:5" ht="29.25" customHeight="1">
      <c r="A79" s="77" t="s">
        <v>334</v>
      </c>
      <c r="B79" s="73" t="s">
        <v>335</v>
      </c>
      <c r="C79" s="74">
        <v>2241840</v>
      </c>
      <c r="D79" s="75">
        <f t="shared" si="1"/>
        <v>426484</v>
      </c>
      <c r="E79" s="88">
        <v>34864</v>
      </c>
    </row>
    <row r="80" spans="1:5" ht="29.25" customHeight="1">
      <c r="A80" s="78" t="s">
        <v>336</v>
      </c>
      <c r="B80" s="79" t="s">
        <v>337</v>
      </c>
      <c r="C80" s="80">
        <v>205196</v>
      </c>
      <c r="D80" s="81">
        <f t="shared" si="1"/>
        <v>89266</v>
      </c>
      <c r="E80" s="89">
        <v>0</v>
      </c>
    </row>
    <row r="81" spans="1:5" ht="29.25" customHeight="1">
      <c r="A81" s="77" t="s">
        <v>338</v>
      </c>
      <c r="B81" s="73" t="s">
        <v>339</v>
      </c>
      <c r="C81" s="74">
        <v>189579</v>
      </c>
      <c r="D81" s="75">
        <f t="shared" si="1"/>
        <v>56461</v>
      </c>
      <c r="E81" s="76">
        <v>0</v>
      </c>
    </row>
    <row r="82" spans="1:5" ht="29.25" customHeight="1">
      <c r="A82" s="77" t="s">
        <v>340</v>
      </c>
      <c r="B82" s="73" t="s">
        <v>341</v>
      </c>
      <c r="C82" s="74">
        <v>67165</v>
      </c>
      <c r="D82" s="75">
        <f t="shared" si="1"/>
        <v>25249</v>
      </c>
      <c r="E82" s="76">
        <v>0</v>
      </c>
    </row>
    <row r="83" spans="1:5" ht="29.25" customHeight="1">
      <c r="A83" s="77" t="s">
        <v>342</v>
      </c>
      <c r="B83" s="73" t="s">
        <v>343</v>
      </c>
      <c r="C83" s="74">
        <v>211642</v>
      </c>
      <c r="D83" s="75">
        <f t="shared" si="1"/>
        <v>32574</v>
      </c>
      <c r="E83" s="76">
        <v>0</v>
      </c>
    </row>
    <row r="84" spans="1:5" ht="29.25" customHeight="1">
      <c r="A84" s="77" t="s">
        <v>344</v>
      </c>
      <c r="B84" s="73" t="s">
        <v>345</v>
      </c>
      <c r="C84" s="74">
        <v>189545</v>
      </c>
      <c r="D84" s="75">
        <f t="shared" si="1"/>
        <v>41542</v>
      </c>
      <c r="E84" s="76">
        <v>0</v>
      </c>
    </row>
    <row r="85" spans="1:5" ht="29.25" customHeight="1">
      <c r="A85" s="77" t="s">
        <v>346</v>
      </c>
      <c r="B85" s="73" t="s">
        <v>347</v>
      </c>
      <c r="C85" s="74">
        <v>2616386</v>
      </c>
      <c r="D85" s="75">
        <f t="shared" si="1"/>
        <v>587247</v>
      </c>
      <c r="E85" s="76">
        <v>0</v>
      </c>
    </row>
    <row r="86" spans="1:5" ht="29.25" customHeight="1">
      <c r="A86" s="77" t="s">
        <v>348</v>
      </c>
      <c r="B86" s="73" t="s">
        <v>349</v>
      </c>
      <c r="C86" s="74">
        <v>426513</v>
      </c>
      <c r="D86" s="75">
        <f t="shared" si="1"/>
        <v>115304</v>
      </c>
      <c r="E86" s="76">
        <v>0</v>
      </c>
    </row>
    <row r="87" spans="1:5" ht="29.25" customHeight="1">
      <c r="A87" s="77" t="s">
        <v>350</v>
      </c>
      <c r="B87" s="73" t="s">
        <v>351</v>
      </c>
      <c r="C87" s="74">
        <v>250341</v>
      </c>
      <c r="D87" s="75">
        <f t="shared" si="1"/>
        <v>45987</v>
      </c>
      <c r="E87" s="76">
        <v>0</v>
      </c>
    </row>
    <row r="88" spans="1:5" ht="29.25" customHeight="1">
      <c r="A88" s="77" t="s">
        <v>352</v>
      </c>
      <c r="B88" s="73" t="s">
        <v>353</v>
      </c>
      <c r="C88" s="74">
        <v>168398</v>
      </c>
      <c r="D88" s="75">
        <f t="shared" si="1"/>
        <v>34523</v>
      </c>
      <c r="E88" s="76">
        <v>0</v>
      </c>
    </row>
    <row r="89" spans="1:5" ht="29.25" customHeight="1">
      <c r="A89" s="77" t="s">
        <v>354</v>
      </c>
      <c r="B89" s="73" t="s">
        <v>355</v>
      </c>
      <c r="C89" s="74">
        <v>131016</v>
      </c>
      <c r="D89" s="75">
        <f t="shared" si="1"/>
        <v>53794</v>
      </c>
      <c r="E89" s="76">
        <v>0</v>
      </c>
    </row>
    <row r="90" spans="1:5" ht="29.25" customHeight="1">
      <c r="A90" s="77" t="s">
        <v>356</v>
      </c>
      <c r="B90" s="73" t="s">
        <v>357</v>
      </c>
      <c r="C90" s="74">
        <v>250237</v>
      </c>
      <c r="D90" s="75">
        <f t="shared" si="1"/>
        <v>52561</v>
      </c>
      <c r="E90" s="76">
        <v>0</v>
      </c>
    </row>
    <row r="91" spans="1:5" ht="29.25" customHeight="1">
      <c r="A91" s="77" t="s">
        <v>358</v>
      </c>
      <c r="B91" s="73" t="s">
        <v>359</v>
      </c>
      <c r="C91" s="74">
        <v>241666</v>
      </c>
      <c r="D91" s="75">
        <f t="shared" si="1"/>
        <v>61609</v>
      </c>
      <c r="E91" s="76">
        <v>0</v>
      </c>
    </row>
    <row r="92" spans="1:5" ht="29.25" customHeight="1">
      <c r="A92" s="77" t="s">
        <v>360</v>
      </c>
      <c r="B92" s="73" t="s">
        <v>361</v>
      </c>
      <c r="C92" s="74">
        <v>551935</v>
      </c>
      <c r="D92" s="75">
        <f t="shared" si="1"/>
        <v>157247</v>
      </c>
      <c r="E92" s="76">
        <v>0</v>
      </c>
    </row>
    <row r="93" spans="1:5" ht="29.25" customHeight="1">
      <c r="A93" s="77" t="s">
        <v>362</v>
      </c>
      <c r="B93" s="73" t="s">
        <v>363</v>
      </c>
      <c r="C93" s="74">
        <v>111508</v>
      </c>
      <c r="D93" s="75">
        <f t="shared" si="1"/>
        <v>24638</v>
      </c>
      <c r="E93" s="76">
        <v>0</v>
      </c>
    </row>
    <row r="94" spans="1:5" ht="29.25" customHeight="1">
      <c r="A94" s="77" t="s">
        <v>364</v>
      </c>
      <c r="B94" s="73" t="s">
        <v>365</v>
      </c>
      <c r="C94" s="74">
        <v>303914</v>
      </c>
      <c r="D94" s="75">
        <f t="shared" si="1"/>
        <v>49703</v>
      </c>
      <c r="E94" s="76">
        <v>0</v>
      </c>
    </row>
    <row r="95" spans="1:5" ht="29.25" customHeight="1">
      <c r="A95" s="77" t="s">
        <v>366</v>
      </c>
      <c r="B95" s="73" t="s">
        <v>367</v>
      </c>
      <c r="C95" s="74">
        <v>316039</v>
      </c>
      <c r="D95" s="75">
        <f t="shared" si="1"/>
        <v>90626</v>
      </c>
      <c r="E95" s="76">
        <v>0</v>
      </c>
    </row>
    <row r="96" spans="1:5" ht="29.25" customHeight="1">
      <c r="A96" s="77" t="s">
        <v>368</v>
      </c>
      <c r="B96" s="73" t="s">
        <v>369</v>
      </c>
      <c r="C96" s="74">
        <v>219563</v>
      </c>
      <c r="D96" s="75">
        <f t="shared" si="1"/>
        <v>86344</v>
      </c>
      <c r="E96" s="76">
        <v>0</v>
      </c>
    </row>
    <row r="97" spans="1:5" ht="29.25" customHeight="1">
      <c r="A97" s="77" t="s">
        <v>370</v>
      </c>
      <c r="B97" s="73" t="s">
        <v>371</v>
      </c>
      <c r="C97" s="74">
        <v>357394</v>
      </c>
      <c r="D97" s="75">
        <f t="shared" si="1"/>
        <v>95660</v>
      </c>
      <c r="E97" s="76">
        <v>0</v>
      </c>
    </row>
    <row r="98" spans="1:5" ht="29.25" customHeight="1">
      <c r="A98" s="77" t="s">
        <v>372</v>
      </c>
      <c r="B98" s="73" t="s">
        <v>373</v>
      </c>
      <c r="C98" s="74">
        <v>173577</v>
      </c>
      <c r="D98" s="75">
        <f t="shared" si="1"/>
        <v>78540</v>
      </c>
      <c r="E98" s="76">
        <v>0</v>
      </c>
    </row>
    <row r="99" spans="1:5" ht="29.25" customHeight="1">
      <c r="A99" s="77" t="s">
        <v>374</v>
      </c>
      <c r="B99" s="73" t="s">
        <v>375</v>
      </c>
      <c r="C99" s="74">
        <v>58420</v>
      </c>
      <c r="D99" s="75">
        <f t="shared" si="1"/>
        <v>19713</v>
      </c>
      <c r="E99" s="76">
        <v>0</v>
      </c>
    </row>
    <row r="100" spans="1:5" ht="29.25" customHeight="1">
      <c r="A100" s="77" t="s">
        <v>376</v>
      </c>
      <c r="B100" s="73" t="s">
        <v>377</v>
      </c>
      <c r="C100" s="74">
        <v>187381</v>
      </c>
      <c r="D100" s="75">
        <f t="shared" si="1"/>
        <v>70193</v>
      </c>
      <c r="E100" s="76">
        <v>0</v>
      </c>
    </row>
    <row r="101" spans="1:5" ht="29.25" customHeight="1">
      <c r="A101" s="77" t="s">
        <v>378</v>
      </c>
      <c r="B101" s="73" t="s">
        <v>379</v>
      </c>
      <c r="C101" s="74">
        <v>419202</v>
      </c>
      <c r="D101" s="75">
        <f t="shared" si="1"/>
        <v>117921</v>
      </c>
      <c r="E101" s="76">
        <v>0</v>
      </c>
    </row>
    <row r="102" spans="1:5" ht="29.25" customHeight="1">
      <c r="A102" s="77" t="s">
        <v>380</v>
      </c>
      <c r="B102" s="73" t="s">
        <v>381</v>
      </c>
      <c r="C102" s="74">
        <v>450513</v>
      </c>
      <c r="D102" s="75">
        <f t="shared" si="1"/>
        <v>119967</v>
      </c>
      <c r="E102" s="76">
        <v>0</v>
      </c>
    </row>
    <row r="103" spans="1:5" ht="29.25" customHeight="1">
      <c r="A103" s="77" t="s">
        <v>382</v>
      </c>
      <c r="B103" s="73" t="s">
        <v>383</v>
      </c>
      <c r="C103" s="74">
        <v>199568</v>
      </c>
      <c r="D103" s="75">
        <f t="shared" si="1"/>
        <v>98719</v>
      </c>
      <c r="E103" s="76">
        <v>0</v>
      </c>
    </row>
    <row r="104" spans="1:5" ht="29.25" customHeight="1">
      <c r="A104" s="77" t="s">
        <v>384</v>
      </c>
      <c r="B104" s="73" t="s">
        <v>385</v>
      </c>
      <c r="C104" s="74">
        <v>43482</v>
      </c>
      <c r="D104" s="75">
        <f t="shared" si="1"/>
        <v>2537</v>
      </c>
      <c r="E104" s="76">
        <v>0</v>
      </c>
    </row>
    <row r="105" spans="1:5" ht="29.25" customHeight="1">
      <c r="A105" s="77" t="s">
        <v>386</v>
      </c>
      <c r="B105" s="73" t="s">
        <v>387</v>
      </c>
      <c r="C105" s="74">
        <v>289321</v>
      </c>
      <c r="D105" s="75">
        <f t="shared" si="1"/>
        <v>98356</v>
      </c>
      <c r="E105" s="76">
        <v>0</v>
      </c>
    </row>
    <row r="106" spans="1:5" ht="29.25" customHeight="1">
      <c r="A106" s="77" t="s">
        <v>388</v>
      </c>
      <c r="B106" s="73" t="s">
        <v>389</v>
      </c>
      <c r="C106" s="74">
        <v>62820</v>
      </c>
      <c r="D106" s="75">
        <f t="shared" si="1"/>
        <v>22573</v>
      </c>
      <c r="E106" s="76">
        <v>0</v>
      </c>
    </row>
    <row r="107" spans="1:5" ht="29.25" customHeight="1">
      <c r="A107" s="77" t="s">
        <v>390</v>
      </c>
      <c r="B107" s="73" t="s">
        <v>391</v>
      </c>
      <c r="C107" s="74">
        <v>132817</v>
      </c>
      <c r="D107" s="75">
        <f t="shared" si="1"/>
        <v>42153</v>
      </c>
      <c r="E107" s="76">
        <v>0</v>
      </c>
    </row>
    <row r="108" spans="1:5" ht="29.25" customHeight="1">
      <c r="A108" s="77" t="s">
        <v>392</v>
      </c>
      <c r="B108" s="73" t="s">
        <v>393</v>
      </c>
      <c r="C108" s="74">
        <v>656671</v>
      </c>
      <c r="D108" s="75">
        <f t="shared" si="1"/>
        <v>175955</v>
      </c>
      <c r="E108" s="76">
        <v>0</v>
      </c>
    </row>
    <row r="109" spans="1:5" ht="29.25" customHeight="1">
      <c r="A109" s="77" t="s">
        <v>394</v>
      </c>
      <c r="B109" s="73" t="s">
        <v>395</v>
      </c>
      <c r="C109" s="74">
        <v>154919</v>
      </c>
      <c r="D109" s="75">
        <f t="shared" si="1"/>
        <v>66661</v>
      </c>
      <c r="E109" s="76">
        <v>0</v>
      </c>
    </row>
    <row r="110" spans="1:5" ht="29.25" customHeight="1">
      <c r="A110" s="77" t="s">
        <v>396</v>
      </c>
      <c r="B110" s="73" t="s">
        <v>397</v>
      </c>
      <c r="C110" s="74">
        <v>77606</v>
      </c>
      <c r="D110" s="75">
        <f t="shared" si="1"/>
        <v>31127</v>
      </c>
      <c r="E110" s="76">
        <v>0</v>
      </c>
    </row>
    <row r="111" spans="1:5" ht="29.25" customHeight="1">
      <c r="A111" s="77" t="s">
        <v>398</v>
      </c>
      <c r="B111" s="73" t="s">
        <v>399</v>
      </c>
      <c r="C111" s="74">
        <v>197911</v>
      </c>
      <c r="D111" s="75">
        <f t="shared" si="1"/>
        <v>49649</v>
      </c>
      <c r="E111" s="76">
        <v>0</v>
      </c>
    </row>
    <row r="112" spans="1:5" ht="29.25" customHeight="1">
      <c r="A112" s="77" t="s">
        <v>400</v>
      </c>
      <c r="B112" s="73" t="s">
        <v>401</v>
      </c>
      <c r="C112" s="74">
        <v>691181</v>
      </c>
      <c r="D112" s="75">
        <f t="shared" si="1"/>
        <v>165005</v>
      </c>
      <c r="E112" s="76">
        <v>0</v>
      </c>
    </row>
    <row r="113" spans="1:5" ht="29.25" customHeight="1">
      <c r="A113" s="77" t="s">
        <v>402</v>
      </c>
      <c r="B113" s="73" t="s">
        <v>403</v>
      </c>
      <c r="C113" s="74">
        <v>178792</v>
      </c>
      <c r="D113" s="75">
        <f t="shared" si="1"/>
        <v>31363</v>
      </c>
      <c r="E113" s="76">
        <v>0</v>
      </c>
    </row>
    <row r="114" spans="1:5" ht="29.25" customHeight="1">
      <c r="A114" s="77" t="s">
        <v>404</v>
      </c>
      <c r="B114" s="73" t="s">
        <v>405</v>
      </c>
      <c r="C114" s="74">
        <v>295597</v>
      </c>
      <c r="D114" s="75">
        <f t="shared" si="1"/>
        <v>90856</v>
      </c>
      <c r="E114" s="76">
        <v>0</v>
      </c>
    </row>
    <row r="115" spans="1:5" ht="29.25" customHeight="1">
      <c r="A115" s="77" t="s">
        <v>406</v>
      </c>
      <c r="B115" s="73" t="s">
        <v>407</v>
      </c>
      <c r="C115" s="74">
        <v>148490</v>
      </c>
      <c r="D115" s="75">
        <f t="shared" si="1"/>
        <v>45205</v>
      </c>
      <c r="E115" s="76">
        <v>0</v>
      </c>
    </row>
    <row r="116" spans="1:5" ht="29.25" customHeight="1">
      <c r="A116" s="77" t="s">
        <v>408</v>
      </c>
      <c r="B116" s="73" t="s">
        <v>409</v>
      </c>
      <c r="C116" s="74">
        <v>26831</v>
      </c>
      <c r="D116" s="75">
        <f t="shared" si="1"/>
        <v>9242</v>
      </c>
      <c r="E116" s="76">
        <v>0</v>
      </c>
    </row>
    <row r="117" spans="1:5" ht="29.25" customHeight="1">
      <c r="A117" s="77" t="s">
        <v>410</v>
      </c>
      <c r="B117" s="73" t="s">
        <v>411</v>
      </c>
      <c r="C117" s="74">
        <v>73396</v>
      </c>
      <c r="D117" s="75">
        <f t="shared" si="1"/>
        <v>13542</v>
      </c>
      <c r="E117" s="76">
        <v>0</v>
      </c>
    </row>
    <row r="118" spans="1:5" ht="29.25" customHeight="1">
      <c r="A118" s="77" t="s">
        <v>412</v>
      </c>
      <c r="B118" s="73" t="s">
        <v>413</v>
      </c>
      <c r="C118" s="74">
        <v>114269</v>
      </c>
      <c r="D118" s="75">
        <f t="shared" si="1"/>
        <v>27860</v>
      </c>
      <c r="E118" s="76">
        <v>0</v>
      </c>
    </row>
    <row r="119" spans="1:5" ht="29.25" customHeight="1">
      <c r="A119" s="77" t="s">
        <v>414</v>
      </c>
      <c r="B119" s="73" t="s">
        <v>415</v>
      </c>
      <c r="C119" s="74">
        <v>136497</v>
      </c>
      <c r="D119" s="75">
        <f t="shared" si="1"/>
        <v>57069</v>
      </c>
      <c r="E119" s="76">
        <v>0</v>
      </c>
    </row>
    <row r="120" spans="1:5" ht="29.25" customHeight="1">
      <c r="A120" s="77" t="s">
        <v>416</v>
      </c>
      <c r="B120" s="73" t="s">
        <v>417</v>
      </c>
      <c r="C120" s="74">
        <v>76146</v>
      </c>
      <c r="D120" s="75">
        <f t="shared" si="1"/>
        <v>19848</v>
      </c>
      <c r="E120" s="76">
        <v>0</v>
      </c>
    </row>
    <row r="121" spans="1:5" ht="29.25" customHeight="1">
      <c r="A121" s="77" t="s">
        <v>418</v>
      </c>
      <c r="B121" s="73" t="s">
        <v>419</v>
      </c>
      <c r="C121" s="74">
        <v>100930</v>
      </c>
      <c r="D121" s="75">
        <f t="shared" si="1"/>
        <v>30607</v>
      </c>
      <c r="E121" s="76">
        <v>0</v>
      </c>
    </row>
    <row r="122" spans="1:5" ht="29.25" customHeight="1">
      <c r="A122" s="77" t="s">
        <v>420</v>
      </c>
      <c r="B122" s="73" t="s">
        <v>421</v>
      </c>
      <c r="C122" s="74">
        <v>167392</v>
      </c>
      <c r="D122" s="75">
        <f t="shared" si="1"/>
        <v>36138</v>
      </c>
      <c r="E122" s="76">
        <v>0</v>
      </c>
    </row>
    <row r="123" spans="1:5" ht="29.25" customHeight="1">
      <c r="A123" s="77" t="s">
        <v>422</v>
      </c>
      <c r="B123" s="73" t="s">
        <v>423</v>
      </c>
      <c r="C123" s="74">
        <v>95555</v>
      </c>
      <c r="D123" s="75">
        <f t="shared" si="1"/>
        <v>20994</v>
      </c>
      <c r="E123" s="76">
        <v>0</v>
      </c>
    </row>
    <row r="124" spans="1:5" ht="29.25" customHeight="1">
      <c r="A124" s="77" t="s">
        <v>424</v>
      </c>
      <c r="B124" s="73" t="s">
        <v>425</v>
      </c>
      <c r="C124" s="74">
        <v>295888</v>
      </c>
      <c r="D124" s="75">
        <f t="shared" si="1"/>
        <v>58990</v>
      </c>
      <c r="E124" s="76">
        <v>0</v>
      </c>
    </row>
    <row r="125" spans="1:5" ht="29.25" customHeight="1">
      <c r="A125" s="77" t="s">
        <v>426</v>
      </c>
      <c r="B125" s="73" t="s">
        <v>427</v>
      </c>
      <c r="C125" s="74">
        <v>128398</v>
      </c>
      <c r="D125" s="75">
        <f t="shared" si="1"/>
        <v>25270</v>
      </c>
      <c r="E125" s="76">
        <v>0</v>
      </c>
    </row>
    <row r="126" spans="1:5" ht="29.25" customHeight="1">
      <c r="A126" s="77" t="s">
        <v>428</v>
      </c>
      <c r="B126" s="73" t="s">
        <v>429</v>
      </c>
      <c r="C126" s="74">
        <v>80263</v>
      </c>
      <c r="D126" s="75">
        <f t="shared" si="1"/>
        <v>24375</v>
      </c>
      <c r="E126" s="76">
        <v>0</v>
      </c>
    </row>
    <row r="127" spans="1:5" ht="29.25" customHeight="1">
      <c r="A127" s="77" t="s">
        <v>430</v>
      </c>
      <c r="B127" s="73" t="s">
        <v>431</v>
      </c>
      <c r="C127" s="74">
        <v>250061</v>
      </c>
      <c r="D127" s="75">
        <f t="shared" si="1"/>
        <v>69413</v>
      </c>
      <c r="E127" s="76">
        <v>0</v>
      </c>
    </row>
    <row r="128" spans="1:5" ht="29.25" customHeight="1">
      <c r="A128" s="77" t="s">
        <v>432</v>
      </c>
      <c r="B128" s="73" t="s">
        <v>433</v>
      </c>
      <c r="C128" s="74">
        <v>594421</v>
      </c>
      <c r="D128" s="75">
        <f t="shared" si="1"/>
        <v>137651</v>
      </c>
      <c r="E128" s="76">
        <v>0</v>
      </c>
    </row>
    <row r="129" spans="1:5" ht="29.25" customHeight="1">
      <c r="A129" s="77" t="s">
        <v>434</v>
      </c>
      <c r="B129" s="73" t="s">
        <v>435</v>
      </c>
      <c r="C129" s="74">
        <v>164845</v>
      </c>
      <c r="D129" s="75">
        <f t="shared" si="1"/>
        <v>58929</v>
      </c>
      <c r="E129" s="76">
        <v>0</v>
      </c>
    </row>
    <row r="130" spans="1:5" ht="29.25" customHeight="1">
      <c r="A130" s="77" t="s">
        <v>436</v>
      </c>
      <c r="B130" s="73" t="s">
        <v>437</v>
      </c>
      <c r="C130" s="74">
        <v>420264</v>
      </c>
      <c r="D130" s="75">
        <f t="shared" ref="D130:D193" si="2">VLOOKUP(A130,T_IIaloc1314,3,0)</f>
        <v>118002</v>
      </c>
      <c r="E130" s="76">
        <v>0</v>
      </c>
    </row>
    <row r="131" spans="1:5" ht="29.25" customHeight="1">
      <c r="A131" s="77" t="s">
        <v>438</v>
      </c>
      <c r="B131" s="73" t="s">
        <v>439</v>
      </c>
      <c r="C131" s="74">
        <v>83352</v>
      </c>
      <c r="D131" s="75">
        <f t="shared" si="2"/>
        <v>44506</v>
      </c>
      <c r="E131" s="76">
        <v>0</v>
      </c>
    </row>
    <row r="132" spans="1:5" ht="29.25" customHeight="1">
      <c r="A132" s="77" t="s">
        <v>440</v>
      </c>
      <c r="B132" s="73" t="s">
        <v>441</v>
      </c>
      <c r="C132" s="74">
        <v>56294</v>
      </c>
      <c r="D132" s="75">
        <f t="shared" si="2"/>
        <v>25754</v>
      </c>
      <c r="E132" s="76">
        <v>0</v>
      </c>
    </row>
    <row r="133" spans="1:5" ht="29.25" customHeight="1">
      <c r="A133" s="77" t="s">
        <v>442</v>
      </c>
      <c r="B133" s="73" t="s">
        <v>443</v>
      </c>
      <c r="C133" s="74">
        <v>128646</v>
      </c>
      <c r="D133" s="75">
        <f t="shared" si="2"/>
        <v>58361</v>
      </c>
      <c r="E133" s="76">
        <v>0</v>
      </c>
    </row>
    <row r="134" spans="1:5" ht="29.25" customHeight="1">
      <c r="A134" s="77" t="s">
        <v>444</v>
      </c>
      <c r="B134" s="73" t="s">
        <v>445</v>
      </c>
      <c r="C134" s="74">
        <v>1873746</v>
      </c>
      <c r="D134" s="75">
        <f t="shared" si="2"/>
        <v>333447</v>
      </c>
      <c r="E134" s="76">
        <v>0</v>
      </c>
    </row>
    <row r="135" spans="1:5" ht="29.25" customHeight="1">
      <c r="A135" s="77" t="s">
        <v>446</v>
      </c>
      <c r="B135" s="73" t="s">
        <v>447</v>
      </c>
      <c r="C135" s="74">
        <v>619163</v>
      </c>
      <c r="D135" s="75">
        <f t="shared" si="2"/>
        <v>259771</v>
      </c>
      <c r="E135" s="76">
        <v>0</v>
      </c>
    </row>
    <row r="136" spans="1:5" ht="29.25" customHeight="1">
      <c r="A136" s="77" t="s">
        <v>448</v>
      </c>
      <c r="B136" s="73" t="s">
        <v>449</v>
      </c>
      <c r="C136" s="74">
        <v>65894</v>
      </c>
      <c r="D136" s="75">
        <f t="shared" si="2"/>
        <v>30979</v>
      </c>
      <c r="E136" s="76">
        <v>0</v>
      </c>
    </row>
    <row r="137" spans="1:5" ht="29.25" customHeight="1">
      <c r="A137" s="77" t="s">
        <v>450</v>
      </c>
      <c r="B137" s="73" t="s">
        <v>451</v>
      </c>
      <c r="C137" s="74">
        <v>173463</v>
      </c>
      <c r="D137" s="75">
        <f t="shared" si="2"/>
        <v>70282</v>
      </c>
      <c r="E137" s="76">
        <v>0</v>
      </c>
    </row>
    <row r="138" spans="1:5" ht="29.25" customHeight="1">
      <c r="A138" s="77" t="s">
        <v>452</v>
      </c>
      <c r="B138" s="73" t="s">
        <v>453</v>
      </c>
      <c r="C138" s="74">
        <v>123161</v>
      </c>
      <c r="D138" s="75">
        <f t="shared" si="2"/>
        <v>35850</v>
      </c>
      <c r="E138" s="76">
        <v>0</v>
      </c>
    </row>
    <row r="139" spans="1:5" ht="29.25" customHeight="1">
      <c r="A139" s="77" t="s">
        <v>454</v>
      </c>
      <c r="B139" s="73" t="s">
        <v>455</v>
      </c>
      <c r="C139" s="74">
        <v>783580</v>
      </c>
      <c r="D139" s="75">
        <f t="shared" si="2"/>
        <v>282778</v>
      </c>
      <c r="E139" s="76">
        <v>0</v>
      </c>
    </row>
    <row r="140" spans="1:5" ht="29.25" customHeight="1">
      <c r="A140" s="77" t="s">
        <v>456</v>
      </c>
      <c r="B140" s="73" t="s">
        <v>457</v>
      </c>
      <c r="C140" s="74">
        <v>53522</v>
      </c>
      <c r="D140" s="75">
        <f t="shared" si="2"/>
        <v>28534</v>
      </c>
      <c r="E140" s="76">
        <v>0</v>
      </c>
    </row>
    <row r="141" spans="1:5" ht="29.25" customHeight="1">
      <c r="A141" s="77" t="s">
        <v>458</v>
      </c>
      <c r="B141" s="73" t="s">
        <v>459</v>
      </c>
      <c r="C141" s="74">
        <v>173926</v>
      </c>
      <c r="D141" s="75">
        <f t="shared" si="2"/>
        <v>54670</v>
      </c>
      <c r="E141" s="76">
        <v>0</v>
      </c>
    </row>
    <row r="142" spans="1:5" ht="29.25" customHeight="1">
      <c r="A142" s="77" t="s">
        <v>460</v>
      </c>
      <c r="B142" s="73" t="s">
        <v>461</v>
      </c>
      <c r="C142" s="74">
        <v>298375</v>
      </c>
      <c r="D142" s="75">
        <f t="shared" si="2"/>
        <v>86443</v>
      </c>
      <c r="E142" s="76">
        <v>0</v>
      </c>
    </row>
    <row r="143" spans="1:5" ht="29.25" customHeight="1">
      <c r="A143" s="77" t="s">
        <v>462</v>
      </c>
      <c r="B143" s="73" t="s">
        <v>463</v>
      </c>
      <c r="C143" s="74">
        <v>525447</v>
      </c>
      <c r="D143" s="75">
        <f t="shared" si="2"/>
        <v>264159</v>
      </c>
      <c r="E143" s="76">
        <v>0</v>
      </c>
    </row>
    <row r="144" spans="1:5" ht="29.25" customHeight="1">
      <c r="A144" s="77" t="s">
        <v>464</v>
      </c>
      <c r="B144" s="73" t="s">
        <v>465</v>
      </c>
      <c r="C144" s="74">
        <v>487633</v>
      </c>
      <c r="D144" s="75">
        <f t="shared" si="2"/>
        <v>150905</v>
      </c>
      <c r="E144" s="76">
        <v>0</v>
      </c>
    </row>
    <row r="145" spans="1:5" ht="29.25" customHeight="1">
      <c r="A145" s="77" t="s">
        <v>466</v>
      </c>
      <c r="B145" s="73" t="s">
        <v>467</v>
      </c>
      <c r="C145" s="74">
        <v>103887</v>
      </c>
      <c r="D145" s="75">
        <f t="shared" si="2"/>
        <v>55859</v>
      </c>
      <c r="E145" s="76">
        <v>0</v>
      </c>
    </row>
    <row r="146" spans="1:5" ht="29.25" customHeight="1">
      <c r="A146" s="77" t="s">
        <v>468</v>
      </c>
      <c r="B146" s="73" t="s">
        <v>469</v>
      </c>
      <c r="C146" s="74">
        <v>26125328</v>
      </c>
      <c r="D146" s="75">
        <f t="shared" si="2"/>
        <v>4686911</v>
      </c>
      <c r="E146" s="88">
        <v>651010</v>
      </c>
    </row>
    <row r="147" spans="1:5" ht="29.25" customHeight="1">
      <c r="A147" s="78" t="s">
        <v>470</v>
      </c>
      <c r="B147" s="79" t="s">
        <v>471</v>
      </c>
      <c r="C147" s="80">
        <v>146146</v>
      </c>
      <c r="D147" s="81">
        <f t="shared" si="2"/>
        <v>9910</v>
      </c>
      <c r="E147" s="89">
        <v>0</v>
      </c>
    </row>
    <row r="148" spans="1:5" ht="29.25" customHeight="1">
      <c r="A148" s="77" t="s">
        <v>472</v>
      </c>
      <c r="B148" s="73" t="s">
        <v>473</v>
      </c>
      <c r="C148" s="74">
        <v>269192</v>
      </c>
      <c r="D148" s="75">
        <f t="shared" si="2"/>
        <v>13415</v>
      </c>
      <c r="E148" s="76">
        <v>0</v>
      </c>
    </row>
    <row r="149" spans="1:5" ht="29.25" customHeight="1">
      <c r="A149" s="77" t="s">
        <v>474</v>
      </c>
      <c r="B149" s="73" t="s">
        <v>475</v>
      </c>
      <c r="C149" s="74">
        <v>188640</v>
      </c>
      <c r="D149" s="75">
        <f t="shared" si="2"/>
        <v>17994</v>
      </c>
      <c r="E149" s="76">
        <v>0</v>
      </c>
    </row>
    <row r="150" spans="1:5" ht="29.25" customHeight="1">
      <c r="A150" s="77" t="s">
        <v>476</v>
      </c>
      <c r="B150" s="73" t="s">
        <v>477</v>
      </c>
      <c r="C150" s="74">
        <v>371459</v>
      </c>
      <c r="D150" s="75">
        <f t="shared" si="2"/>
        <v>35071</v>
      </c>
      <c r="E150" s="76">
        <v>0</v>
      </c>
    </row>
    <row r="151" spans="1:5" ht="29.25" customHeight="1">
      <c r="A151" s="77" t="s">
        <v>478</v>
      </c>
      <c r="B151" s="73" t="s">
        <v>479</v>
      </c>
      <c r="C151" s="74">
        <v>319496</v>
      </c>
      <c r="D151" s="75">
        <f t="shared" si="2"/>
        <v>18311</v>
      </c>
      <c r="E151" s="76">
        <v>0</v>
      </c>
    </row>
    <row r="152" spans="1:5" ht="29.25" customHeight="1">
      <c r="A152" s="77" t="s">
        <v>480</v>
      </c>
      <c r="B152" s="73" t="s">
        <v>481</v>
      </c>
      <c r="C152" s="74">
        <v>288689</v>
      </c>
      <c r="D152" s="75">
        <f t="shared" si="2"/>
        <v>30869</v>
      </c>
      <c r="E152" s="76">
        <v>0</v>
      </c>
    </row>
    <row r="153" spans="1:5" ht="29.25" customHeight="1">
      <c r="A153" s="77" t="s">
        <v>482</v>
      </c>
      <c r="B153" s="73" t="s">
        <v>483</v>
      </c>
      <c r="C153" s="74">
        <v>189943</v>
      </c>
      <c r="D153" s="75">
        <f t="shared" si="2"/>
        <v>19336</v>
      </c>
      <c r="E153" s="76">
        <v>0</v>
      </c>
    </row>
    <row r="154" spans="1:5" ht="29.25" customHeight="1">
      <c r="A154" s="77" t="s">
        <v>484</v>
      </c>
      <c r="B154" s="73" t="s">
        <v>485</v>
      </c>
      <c r="C154" s="74">
        <v>147336</v>
      </c>
      <c r="D154" s="75">
        <f t="shared" si="2"/>
        <v>22501</v>
      </c>
      <c r="E154" s="76">
        <v>0</v>
      </c>
    </row>
    <row r="155" spans="1:5" ht="29.25" customHeight="1">
      <c r="A155" s="77" t="s">
        <v>486</v>
      </c>
      <c r="B155" s="73" t="s">
        <v>487</v>
      </c>
      <c r="C155" s="74">
        <v>22358</v>
      </c>
      <c r="D155" s="75">
        <f t="shared" si="2"/>
        <v>9982</v>
      </c>
      <c r="E155" s="76">
        <v>0</v>
      </c>
    </row>
    <row r="156" spans="1:5" ht="29.25" customHeight="1">
      <c r="A156" s="77" t="s">
        <v>488</v>
      </c>
      <c r="B156" s="73" t="s">
        <v>489</v>
      </c>
      <c r="C156" s="74">
        <v>310796</v>
      </c>
      <c r="D156" s="75">
        <f t="shared" si="2"/>
        <v>28707</v>
      </c>
      <c r="E156" s="76">
        <v>0</v>
      </c>
    </row>
    <row r="157" spans="1:5" ht="29.25" customHeight="1">
      <c r="A157" s="77" t="s">
        <v>490</v>
      </c>
      <c r="B157" s="73" t="s">
        <v>491</v>
      </c>
      <c r="C157" s="74">
        <v>80084</v>
      </c>
      <c r="D157" s="75">
        <f t="shared" si="2"/>
        <v>6343</v>
      </c>
      <c r="E157" s="76">
        <v>0</v>
      </c>
    </row>
    <row r="158" spans="1:5" ht="29.25" customHeight="1">
      <c r="A158" s="77" t="s">
        <v>492</v>
      </c>
      <c r="B158" s="73" t="s">
        <v>493</v>
      </c>
      <c r="C158" s="74">
        <v>179752</v>
      </c>
      <c r="D158" s="75">
        <f t="shared" si="2"/>
        <v>9600</v>
      </c>
      <c r="E158" s="76">
        <v>0</v>
      </c>
    </row>
    <row r="159" spans="1:5" ht="29.25" customHeight="1">
      <c r="A159" s="77" t="s">
        <v>494</v>
      </c>
      <c r="B159" s="73" t="s">
        <v>495</v>
      </c>
      <c r="C159" s="74">
        <v>390093</v>
      </c>
      <c r="D159" s="75">
        <f t="shared" si="2"/>
        <v>33472</v>
      </c>
      <c r="E159" s="76">
        <v>0</v>
      </c>
    </row>
    <row r="160" spans="1:5" ht="29.25" customHeight="1">
      <c r="A160" s="77" t="s">
        <v>496</v>
      </c>
      <c r="B160" s="73" t="s">
        <v>497</v>
      </c>
      <c r="C160" s="74">
        <v>76339</v>
      </c>
      <c r="D160" s="75">
        <f t="shared" si="2"/>
        <v>8995</v>
      </c>
      <c r="E160" s="76">
        <v>0</v>
      </c>
    </row>
    <row r="161" spans="1:5" ht="29.25" customHeight="1">
      <c r="A161" s="77" t="s">
        <v>498</v>
      </c>
      <c r="B161" s="73" t="s">
        <v>499</v>
      </c>
      <c r="C161" s="74">
        <v>537082</v>
      </c>
      <c r="D161" s="75">
        <f t="shared" si="2"/>
        <v>85205</v>
      </c>
      <c r="E161" s="76">
        <v>0</v>
      </c>
    </row>
    <row r="162" spans="1:5" ht="29.25" customHeight="1">
      <c r="A162" s="77" t="s">
        <v>500</v>
      </c>
      <c r="B162" s="73" t="s">
        <v>501</v>
      </c>
      <c r="C162" s="74">
        <v>295262</v>
      </c>
      <c r="D162" s="75">
        <f t="shared" si="2"/>
        <v>86934</v>
      </c>
      <c r="E162" s="76">
        <v>0</v>
      </c>
    </row>
    <row r="163" spans="1:5" ht="29.25" customHeight="1">
      <c r="A163" s="77" t="s">
        <v>502</v>
      </c>
      <c r="B163" s="73" t="s">
        <v>503</v>
      </c>
      <c r="C163" s="74">
        <v>294597</v>
      </c>
      <c r="D163" s="75">
        <f t="shared" si="2"/>
        <v>66645</v>
      </c>
      <c r="E163" s="76">
        <v>0</v>
      </c>
    </row>
    <row r="164" spans="1:5" ht="29.25" customHeight="1">
      <c r="A164" s="77" t="s">
        <v>504</v>
      </c>
      <c r="B164" s="73" t="s">
        <v>505</v>
      </c>
      <c r="C164" s="74">
        <v>257788</v>
      </c>
      <c r="D164" s="75">
        <f t="shared" si="2"/>
        <v>78618</v>
      </c>
      <c r="E164" s="76">
        <v>0</v>
      </c>
    </row>
    <row r="165" spans="1:5" ht="29.25" customHeight="1">
      <c r="A165" s="77" t="s">
        <v>506</v>
      </c>
      <c r="B165" s="73" t="s">
        <v>507</v>
      </c>
      <c r="C165" s="74">
        <v>287098</v>
      </c>
      <c r="D165" s="75">
        <f t="shared" si="2"/>
        <v>51991</v>
      </c>
      <c r="E165" s="76">
        <v>0</v>
      </c>
    </row>
    <row r="166" spans="1:5" ht="29.25" customHeight="1">
      <c r="A166" s="77" t="s">
        <v>508</v>
      </c>
      <c r="B166" s="73" t="s">
        <v>509</v>
      </c>
      <c r="C166" s="74">
        <v>244876</v>
      </c>
      <c r="D166" s="75">
        <f t="shared" si="2"/>
        <v>111324</v>
      </c>
      <c r="E166" s="76">
        <v>0</v>
      </c>
    </row>
    <row r="167" spans="1:5" ht="29.25" customHeight="1">
      <c r="A167" s="77" t="s">
        <v>510</v>
      </c>
      <c r="B167" s="73" t="s">
        <v>511</v>
      </c>
      <c r="C167" s="74">
        <v>262617</v>
      </c>
      <c r="D167" s="75">
        <f t="shared" si="2"/>
        <v>70679</v>
      </c>
      <c r="E167" s="76">
        <v>0</v>
      </c>
    </row>
    <row r="168" spans="1:5" ht="29.25" customHeight="1">
      <c r="A168" s="77" t="s">
        <v>512</v>
      </c>
      <c r="B168" s="73" t="s">
        <v>513</v>
      </c>
      <c r="C168" s="74">
        <v>137836</v>
      </c>
      <c r="D168" s="75">
        <f t="shared" si="2"/>
        <v>53342</v>
      </c>
      <c r="E168" s="76">
        <v>0</v>
      </c>
    </row>
    <row r="169" spans="1:5" ht="29.25" customHeight="1">
      <c r="A169" s="77" t="s">
        <v>514</v>
      </c>
      <c r="B169" s="73" t="s">
        <v>515</v>
      </c>
      <c r="C169" s="74">
        <v>201095</v>
      </c>
      <c r="D169" s="75">
        <f t="shared" si="2"/>
        <v>60672</v>
      </c>
      <c r="E169" s="76">
        <v>0</v>
      </c>
    </row>
    <row r="170" spans="1:5" ht="29.25" customHeight="1">
      <c r="A170" s="77" t="s">
        <v>516</v>
      </c>
      <c r="B170" s="73" t="s">
        <v>517</v>
      </c>
      <c r="C170" s="74">
        <v>355188</v>
      </c>
      <c r="D170" s="75">
        <f t="shared" si="2"/>
        <v>139355</v>
      </c>
      <c r="E170" s="76">
        <v>0</v>
      </c>
    </row>
    <row r="171" spans="1:5" ht="29.25" customHeight="1">
      <c r="A171" s="77" t="s">
        <v>518</v>
      </c>
      <c r="B171" s="73" t="s">
        <v>519</v>
      </c>
      <c r="C171" s="74">
        <v>187414</v>
      </c>
      <c r="D171" s="75">
        <f t="shared" si="2"/>
        <v>73606</v>
      </c>
      <c r="E171" s="76">
        <v>0</v>
      </c>
    </row>
    <row r="172" spans="1:5" ht="29.25" customHeight="1">
      <c r="A172" s="77" t="s">
        <v>520</v>
      </c>
      <c r="B172" s="73" t="s">
        <v>521</v>
      </c>
      <c r="C172" s="74">
        <v>243587</v>
      </c>
      <c r="D172" s="75">
        <f t="shared" si="2"/>
        <v>96941</v>
      </c>
      <c r="E172" s="76">
        <v>0</v>
      </c>
    </row>
    <row r="173" spans="1:5" ht="29.25" customHeight="1">
      <c r="A173" s="77" t="s">
        <v>522</v>
      </c>
      <c r="B173" s="73" t="s">
        <v>523</v>
      </c>
      <c r="C173" s="74">
        <v>461870</v>
      </c>
      <c r="D173" s="75">
        <f t="shared" si="2"/>
        <v>157984</v>
      </c>
      <c r="E173" s="76">
        <v>0</v>
      </c>
    </row>
    <row r="174" spans="1:5" ht="29.25" customHeight="1">
      <c r="A174" s="77" t="s">
        <v>524</v>
      </c>
      <c r="B174" s="73" t="s">
        <v>525</v>
      </c>
      <c r="C174" s="74">
        <v>100210</v>
      </c>
      <c r="D174" s="75">
        <f t="shared" si="2"/>
        <v>36480</v>
      </c>
      <c r="E174" s="76">
        <v>0</v>
      </c>
    </row>
    <row r="175" spans="1:5" ht="29.25" customHeight="1">
      <c r="A175" s="77" t="s">
        <v>526</v>
      </c>
      <c r="B175" s="73" t="s">
        <v>527</v>
      </c>
      <c r="C175" s="74">
        <v>1029369</v>
      </c>
      <c r="D175" s="75">
        <f t="shared" si="2"/>
        <v>194246</v>
      </c>
      <c r="E175" s="76">
        <v>0</v>
      </c>
    </row>
    <row r="176" spans="1:5" ht="29.25" customHeight="1">
      <c r="A176" s="77" t="s">
        <v>528</v>
      </c>
      <c r="B176" s="73" t="s">
        <v>529</v>
      </c>
      <c r="C176" s="74">
        <v>590388</v>
      </c>
      <c r="D176" s="75">
        <f t="shared" si="2"/>
        <v>23841</v>
      </c>
      <c r="E176" s="76">
        <v>0</v>
      </c>
    </row>
    <row r="177" spans="1:5" ht="29.25" customHeight="1">
      <c r="A177" s="77" t="s">
        <v>530</v>
      </c>
      <c r="B177" s="73" t="s">
        <v>531</v>
      </c>
      <c r="C177" s="74">
        <v>325778</v>
      </c>
      <c r="D177" s="75">
        <f t="shared" si="2"/>
        <v>168734</v>
      </c>
      <c r="E177" s="76">
        <v>0</v>
      </c>
    </row>
    <row r="178" spans="1:5" ht="29.25" customHeight="1">
      <c r="A178" s="77" t="s">
        <v>532</v>
      </c>
      <c r="B178" s="73" t="s">
        <v>533</v>
      </c>
      <c r="C178" s="74">
        <v>193925</v>
      </c>
      <c r="D178" s="75">
        <f t="shared" si="2"/>
        <v>50285</v>
      </c>
      <c r="E178" s="76">
        <v>0</v>
      </c>
    </row>
    <row r="179" spans="1:5" ht="29.25" customHeight="1">
      <c r="A179" s="77" t="s">
        <v>534</v>
      </c>
      <c r="B179" s="73" t="s">
        <v>535</v>
      </c>
      <c r="C179" s="74">
        <v>118172</v>
      </c>
      <c r="D179" s="75">
        <f t="shared" si="2"/>
        <v>28791</v>
      </c>
      <c r="E179" s="76">
        <v>0</v>
      </c>
    </row>
    <row r="180" spans="1:5" ht="29.25" customHeight="1">
      <c r="A180" s="77" t="s">
        <v>536</v>
      </c>
      <c r="B180" s="73" t="s">
        <v>537</v>
      </c>
      <c r="C180" s="74">
        <v>280628</v>
      </c>
      <c r="D180" s="75">
        <f t="shared" si="2"/>
        <v>107938</v>
      </c>
      <c r="E180" s="76">
        <v>0</v>
      </c>
    </row>
    <row r="181" spans="1:5" ht="29.25" customHeight="1">
      <c r="A181" s="77" t="s">
        <v>538</v>
      </c>
      <c r="B181" s="73" t="s">
        <v>539</v>
      </c>
      <c r="C181" s="74">
        <v>265549</v>
      </c>
      <c r="D181" s="75">
        <f t="shared" si="2"/>
        <v>84502</v>
      </c>
      <c r="E181" s="76">
        <v>0</v>
      </c>
    </row>
    <row r="182" spans="1:5" ht="29.25" customHeight="1">
      <c r="A182" s="77" t="s">
        <v>540</v>
      </c>
      <c r="B182" s="73" t="s">
        <v>541</v>
      </c>
      <c r="C182" s="74">
        <v>1154855</v>
      </c>
      <c r="D182" s="75">
        <f t="shared" si="2"/>
        <v>290321</v>
      </c>
      <c r="E182" s="76">
        <v>0</v>
      </c>
    </row>
    <row r="183" spans="1:5" ht="29.25" customHeight="1">
      <c r="A183" s="77" t="s">
        <v>542</v>
      </c>
      <c r="B183" s="73" t="s">
        <v>543</v>
      </c>
      <c r="C183" s="74">
        <v>799721</v>
      </c>
      <c r="D183" s="75">
        <f t="shared" si="2"/>
        <v>30082</v>
      </c>
      <c r="E183" s="76">
        <v>0</v>
      </c>
    </row>
    <row r="184" spans="1:5" ht="29.25" customHeight="1">
      <c r="A184" s="77" t="s">
        <v>544</v>
      </c>
      <c r="B184" s="73" t="s">
        <v>545</v>
      </c>
      <c r="C184" s="74">
        <v>164243</v>
      </c>
      <c r="D184" s="75">
        <f t="shared" si="2"/>
        <v>5391</v>
      </c>
      <c r="E184" s="76">
        <v>0</v>
      </c>
    </row>
    <row r="185" spans="1:5" ht="29.25" customHeight="1">
      <c r="A185" s="77" t="s">
        <v>546</v>
      </c>
      <c r="B185" s="73" t="s">
        <v>547</v>
      </c>
      <c r="C185" s="74">
        <v>683036</v>
      </c>
      <c r="D185" s="75">
        <f t="shared" si="2"/>
        <v>227011</v>
      </c>
      <c r="E185" s="76">
        <v>0</v>
      </c>
    </row>
    <row r="186" spans="1:5" ht="29.25" customHeight="1">
      <c r="A186" s="77" t="s">
        <v>548</v>
      </c>
      <c r="B186" s="73" t="s">
        <v>549</v>
      </c>
      <c r="C186" s="74">
        <v>92463</v>
      </c>
      <c r="D186" s="75">
        <f t="shared" si="2"/>
        <v>33850</v>
      </c>
      <c r="E186" s="76">
        <v>0</v>
      </c>
    </row>
    <row r="187" spans="1:5" ht="29.25" customHeight="1">
      <c r="A187" s="77" t="s">
        <v>550</v>
      </c>
      <c r="B187" s="73" t="s">
        <v>551</v>
      </c>
      <c r="C187" s="74">
        <v>68677</v>
      </c>
      <c r="D187" s="75">
        <f t="shared" si="2"/>
        <v>20907</v>
      </c>
      <c r="E187" s="76">
        <v>0</v>
      </c>
    </row>
    <row r="188" spans="1:5" ht="29.25" customHeight="1">
      <c r="A188" s="77" t="s">
        <v>552</v>
      </c>
      <c r="B188" s="73" t="s">
        <v>553</v>
      </c>
      <c r="C188" s="74">
        <v>43202</v>
      </c>
      <c r="D188" s="75">
        <f t="shared" si="2"/>
        <v>5831</v>
      </c>
      <c r="E188" s="76">
        <v>0</v>
      </c>
    </row>
    <row r="189" spans="1:5" ht="29.25" customHeight="1">
      <c r="A189" s="77" t="s">
        <v>554</v>
      </c>
      <c r="B189" s="73" t="s">
        <v>555</v>
      </c>
      <c r="C189" s="74">
        <v>27152</v>
      </c>
      <c r="D189" s="75">
        <f t="shared" si="2"/>
        <v>7814</v>
      </c>
      <c r="E189" s="76">
        <v>0</v>
      </c>
    </row>
    <row r="190" spans="1:5" ht="29.25" customHeight="1">
      <c r="A190" s="77" t="s">
        <v>556</v>
      </c>
      <c r="B190" s="73" t="s">
        <v>557</v>
      </c>
      <c r="C190" s="74">
        <v>141812</v>
      </c>
      <c r="D190" s="75">
        <f t="shared" si="2"/>
        <v>47559</v>
      </c>
      <c r="E190" s="76">
        <v>0</v>
      </c>
    </row>
    <row r="191" spans="1:5" ht="29.25" customHeight="1">
      <c r="A191" s="77" t="s">
        <v>558</v>
      </c>
      <c r="B191" s="73" t="s">
        <v>559</v>
      </c>
      <c r="C191" s="74">
        <v>1271</v>
      </c>
      <c r="D191" s="75">
        <f t="shared" si="2"/>
        <v>3686</v>
      </c>
      <c r="E191" s="76">
        <v>0</v>
      </c>
    </row>
    <row r="192" spans="1:5" ht="29.25" customHeight="1">
      <c r="A192" s="77" t="s">
        <v>560</v>
      </c>
      <c r="B192" s="73" t="s">
        <v>561</v>
      </c>
      <c r="C192" s="74">
        <v>116501</v>
      </c>
      <c r="D192" s="75">
        <f t="shared" si="2"/>
        <v>39977</v>
      </c>
      <c r="E192" s="76">
        <v>0</v>
      </c>
    </row>
    <row r="193" spans="1:5" ht="29.25" customHeight="1">
      <c r="A193" s="77" t="s">
        <v>562</v>
      </c>
      <c r="B193" s="73" t="s">
        <v>563</v>
      </c>
      <c r="C193" s="74">
        <v>40637</v>
      </c>
      <c r="D193" s="75">
        <f t="shared" si="2"/>
        <v>23696</v>
      </c>
      <c r="E193" s="76">
        <v>0</v>
      </c>
    </row>
    <row r="194" spans="1:5" ht="29.25" customHeight="1">
      <c r="A194" s="77" t="s">
        <v>564</v>
      </c>
      <c r="B194" s="73" t="s">
        <v>565</v>
      </c>
      <c r="C194" s="74">
        <v>240590</v>
      </c>
      <c r="D194" s="75">
        <f t="shared" ref="D194:D257" si="3">VLOOKUP(A194,T_IIaloc1314,3,0)</f>
        <v>49954</v>
      </c>
      <c r="E194" s="76">
        <v>0</v>
      </c>
    </row>
    <row r="195" spans="1:5" ht="29.25" customHeight="1">
      <c r="A195" s="77" t="s">
        <v>566</v>
      </c>
      <c r="B195" s="73" t="s">
        <v>567</v>
      </c>
      <c r="C195" s="74">
        <v>88181</v>
      </c>
      <c r="D195" s="75">
        <f t="shared" si="3"/>
        <v>16665</v>
      </c>
      <c r="E195" s="76">
        <v>0</v>
      </c>
    </row>
    <row r="196" spans="1:5" ht="29.25" customHeight="1">
      <c r="A196" s="77" t="s">
        <v>568</v>
      </c>
      <c r="B196" s="73" t="s">
        <v>569</v>
      </c>
      <c r="C196" s="74">
        <v>45729</v>
      </c>
      <c r="D196" s="75">
        <f t="shared" si="3"/>
        <v>13600</v>
      </c>
      <c r="E196" s="76">
        <v>0</v>
      </c>
    </row>
    <row r="197" spans="1:5" ht="29.25" customHeight="1">
      <c r="A197" s="77" t="s">
        <v>570</v>
      </c>
      <c r="B197" s="73" t="s">
        <v>571</v>
      </c>
      <c r="C197" s="74">
        <v>109706</v>
      </c>
      <c r="D197" s="75">
        <f t="shared" si="3"/>
        <v>50603</v>
      </c>
      <c r="E197" s="76">
        <v>0</v>
      </c>
    </row>
    <row r="198" spans="1:5" ht="29.25" customHeight="1">
      <c r="A198" s="77" t="s">
        <v>572</v>
      </c>
      <c r="B198" s="73" t="s">
        <v>573</v>
      </c>
      <c r="C198" s="74">
        <v>108920</v>
      </c>
      <c r="D198" s="75">
        <f t="shared" si="3"/>
        <v>29219</v>
      </c>
      <c r="E198" s="76">
        <v>0</v>
      </c>
    </row>
    <row r="199" spans="1:5" ht="29.25" customHeight="1">
      <c r="A199" s="77" t="s">
        <v>574</v>
      </c>
      <c r="B199" s="73" t="s">
        <v>575</v>
      </c>
      <c r="C199" s="74">
        <v>458349</v>
      </c>
      <c r="D199" s="75">
        <f t="shared" si="3"/>
        <v>93803</v>
      </c>
      <c r="E199" s="76">
        <v>0</v>
      </c>
    </row>
    <row r="200" spans="1:5" ht="29.25" customHeight="1">
      <c r="A200" s="77" t="s">
        <v>576</v>
      </c>
      <c r="B200" s="73" t="s">
        <v>577</v>
      </c>
      <c r="C200" s="74">
        <v>171568</v>
      </c>
      <c r="D200" s="75">
        <f t="shared" si="3"/>
        <v>72741</v>
      </c>
      <c r="E200" s="76">
        <v>0</v>
      </c>
    </row>
    <row r="201" spans="1:5" ht="29.25" customHeight="1">
      <c r="A201" s="77" t="s">
        <v>578</v>
      </c>
      <c r="B201" s="73" t="s">
        <v>579</v>
      </c>
      <c r="C201" s="74">
        <v>603401</v>
      </c>
      <c r="D201" s="75">
        <f t="shared" si="3"/>
        <v>153120</v>
      </c>
      <c r="E201" s="76">
        <v>0</v>
      </c>
    </row>
    <row r="202" spans="1:5" ht="29.25" customHeight="1">
      <c r="A202" s="77" t="s">
        <v>580</v>
      </c>
      <c r="B202" s="73" t="s">
        <v>581</v>
      </c>
      <c r="C202" s="74">
        <v>275980</v>
      </c>
      <c r="D202" s="75">
        <f t="shared" si="3"/>
        <v>66022</v>
      </c>
      <c r="E202" s="76">
        <v>0</v>
      </c>
    </row>
    <row r="203" spans="1:5" ht="29.25" customHeight="1">
      <c r="A203" s="77" t="s">
        <v>582</v>
      </c>
      <c r="B203" s="73" t="s">
        <v>583</v>
      </c>
      <c r="C203" s="74">
        <v>107456</v>
      </c>
      <c r="D203" s="75">
        <f t="shared" si="3"/>
        <v>24844</v>
      </c>
      <c r="E203" s="76">
        <v>0</v>
      </c>
    </row>
    <row r="204" spans="1:5" ht="29.25" customHeight="1">
      <c r="A204" s="77" t="s">
        <v>584</v>
      </c>
      <c r="B204" s="73" t="s">
        <v>585</v>
      </c>
      <c r="C204" s="74">
        <v>44856</v>
      </c>
      <c r="D204" s="75">
        <f t="shared" si="3"/>
        <v>9881</v>
      </c>
      <c r="E204" s="76">
        <v>0</v>
      </c>
    </row>
    <row r="205" spans="1:5" ht="29.25" customHeight="1">
      <c r="A205" s="77" t="s">
        <v>586</v>
      </c>
      <c r="B205" s="73" t="s">
        <v>587</v>
      </c>
      <c r="C205" s="74">
        <v>1077191</v>
      </c>
      <c r="D205" s="75">
        <f t="shared" si="3"/>
        <v>204629</v>
      </c>
      <c r="E205" s="76">
        <v>0</v>
      </c>
    </row>
    <row r="206" spans="1:5" ht="29.25" customHeight="1">
      <c r="A206" s="77" t="s">
        <v>588</v>
      </c>
      <c r="B206" s="73" t="s">
        <v>589</v>
      </c>
      <c r="C206" s="74">
        <v>460974</v>
      </c>
      <c r="D206" s="75">
        <f t="shared" si="3"/>
        <v>93139</v>
      </c>
      <c r="E206" s="76">
        <v>0</v>
      </c>
    </row>
    <row r="207" spans="1:5" ht="29.25" customHeight="1">
      <c r="A207" s="77" t="s">
        <v>590</v>
      </c>
      <c r="B207" s="73" t="s">
        <v>591</v>
      </c>
      <c r="C207" s="74">
        <v>164005</v>
      </c>
      <c r="D207" s="75">
        <f t="shared" si="3"/>
        <v>43325</v>
      </c>
      <c r="E207" s="76">
        <v>0</v>
      </c>
    </row>
    <row r="208" spans="1:5" ht="29.25" customHeight="1">
      <c r="A208" s="77" t="s">
        <v>592</v>
      </c>
      <c r="B208" s="73" t="s">
        <v>593</v>
      </c>
      <c r="C208" s="74">
        <v>91354</v>
      </c>
      <c r="D208" s="75">
        <f t="shared" si="3"/>
        <v>35724</v>
      </c>
      <c r="E208" s="76">
        <v>0</v>
      </c>
    </row>
    <row r="209" spans="1:5" ht="29.25" customHeight="1">
      <c r="A209" s="77" t="s">
        <v>594</v>
      </c>
      <c r="B209" s="73" t="s">
        <v>595</v>
      </c>
      <c r="C209" s="74">
        <v>122163</v>
      </c>
      <c r="D209" s="75">
        <f t="shared" si="3"/>
        <v>27568</v>
      </c>
      <c r="E209" s="76">
        <v>0</v>
      </c>
    </row>
    <row r="210" spans="1:5" ht="29.25" customHeight="1">
      <c r="A210" s="77" t="s">
        <v>596</v>
      </c>
      <c r="B210" s="73" t="s">
        <v>597</v>
      </c>
      <c r="C210" s="74">
        <v>334768</v>
      </c>
      <c r="D210" s="75">
        <f t="shared" si="3"/>
        <v>69791</v>
      </c>
      <c r="E210" s="76">
        <v>0</v>
      </c>
    </row>
    <row r="211" spans="1:5" ht="29.25" customHeight="1">
      <c r="A211" s="77" t="s">
        <v>598</v>
      </c>
      <c r="B211" s="73" t="s">
        <v>599</v>
      </c>
      <c r="C211" s="74">
        <v>84836</v>
      </c>
      <c r="D211" s="75">
        <f t="shared" si="3"/>
        <v>34459</v>
      </c>
      <c r="E211" s="76">
        <v>0</v>
      </c>
    </row>
    <row r="212" spans="1:5" ht="29.25" customHeight="1">
      <c r="A212" s="77" t="s">
        <v>600</v>
      </c>
      <c r="B212" s="73" t="s">
        <v>601</v>
      </c>
      <c r="C212" s="74">
        <v>565308</v>
      </c>
      <c r="D212" s="75">
        <f t="shared" si="3"/>
        <v>131705</v>
      </c>
      <c r="E212" s="76">
        <v>0</v>
      </c>
    </row>
    <row r="213" spans="1:5" ht="29.25" customHeight="1">
      <c r="A213" s="77" t="s">
        <v>602</v>
      </c>
      <c r="B213" s="73" t="s">
        <v>603</v>
      </c>
      <c r="C213" s="74">
        <v>117465</v>
      </c>
      <c r="D213" s="75">
        <f t="shared" si="3"/>
        <v>51314</v>
      </c>
      <c r="E213" s="76">
        <v>0</v>
      </c>
    </row>
    <row r="214" spans="1:5" ht="29.25" customHeight="1">
      <c r="A214" s="77" t="s">
        <v>604</v>
      </c>
      <c r="B214" s="73" t="s">
        <v>605</v>
      </c>
      <c r="C214" s="74">
        <v>76447</v>
      </c>
      <c r="D214" s="75">
        <f t="shared" si="3"/>
        <v>18421</v>
      </c>
      <c r="E214" s="76">
        <v>0</v>
      </c>
    </row>
    <row r="215" spans="1:5" ht="29.25" customHeight="1">
      <c r="A215" s="77" t="s">
        <v>606</v>
      </c>
      <c r="B215" s="73" t="s">
        <v>607</v>
      </c>
      <c r="C215" s="74">
        <v>134058</v>
      </c>
      <c r="D215" s="75">
        <f t="shared" si="3"/>
        <v>56542</v>
      </c>
      <c r="E215" s="76">
        <v>0</v>
      </c>
    </row>
    <row r="216" spans="1:5" ht="29.25" customHeight="1">
      <c r="A216" s="77" t="s">
        <v>608</v>
      </c>
      <c r="B216" s="73" t="s">
        <v>609</v>
      </c>
      <c r="C216" s="74">
        <v>133590</v>
      </c>
      <c r="D216" s="75">
        <f t="shared" si="3"/>
        <v>46638</v>
      </c>
      <c r="E216" s="76">
        <v>0</v>
      </c>
    </row>
    <row r="217" spans="1:5" ht="29.25" customHeight="1">
      <c r="A217" s="77" t="s">
        <v>610</v>
      </c>
      <c r="B217" s="73" t="s">
        <v>611</v>
      </c>
      <c r="C217" s="74">
        <v>85728</v>
      </c>
      <c r="D217" s="75">
        <f t="shared" si="3"/>
        <v>35819</v>
      </c>
      <c r="E217" s="76">
        <v>0</v>
      </c>
    </row>
    <row r="218" spans="1:5" ht="29.25" customHeight="1">
      <c r="A218" s="77" t="s">
        <v>612</v>
      </c>
      <c r="B218" s="73" t="s">
        <v>613</v>
      </c>
      <c r="C218" s="74">
        <v>106855</v>
      </c>
      <c r="D218" s="75">
        <f t="shared" si="3"/>
        <v>40319</v>
      </c>
      <c r="E218" s="76">
        <v>0</v>
      </c>
    </row>
    <row r="219" spans="1:5" ht="29.25" customHeight="1">
      <c r="A219" s="77" t="s">
        <v>614</v>
      </c>
      <c r="B219" s="73" t="s">
        <v>615</v>
      </c>
      <c r="C219" s="74">
        <v>413328</v>
      </c>
      <c r="D219" s="75">
        <f t="shared" si="3"/>
        <v>69846</v>
      </c>
      <c r="E219" s="76">
        <v>0</v>
      </c>
    </row>
    <row r="220" spans="1:5" ht="29.25" customHeight="1">
      <c r="A220" s="77" t="s">
        <v>616</v>
      </c>
      <c r="B220" s="73" t="s">
        <v>617</v>
      </c>
      <c r="C220" s="74">
        <v>435231</v>
      </c>
      <c r="D220" s="75">
        <f t="shared" si="3"/>
        <v>111445</v>
      </c>
      <c r="E220" s="76">
        <v>0</v>
      </c>
    </row>
    <row r="221" spans="1:5" ht="29.25" customHeight="1">
      <c r="A221" s="77" t="s">
        <v>618</v>
      </c>
      <c r="B221" s="73" t="s">
        <v>619</v>
      </c>
      <c r="C221" s="74">
        <v>200216</v>
      </c>
      <c r="D221" s="75">
        <f t="shared" si="3"/>
        <v>53967</v>
      </c>
      <c r="E221" s="76">
        <v>0</v>
      </c>
    </row>
    <row r="222" spans="1:5" ht="29.25" customHeight="1">
      <c r="A222" s="77" t="s">
        <v>620</v>
      </c>
      <c r="B222" s="73" t="s">
        <v>621</v>
      </c>
      <c r="C222" s="74">
        <v>208330</v>
      </c>
      <c r="D222" s="75">
        <f t="shared" si="3"/>
        <v>49867</v>
      </c>
      <c r="E222" s="76">
        <v>0</v>
      </c>
    </row>
    <row r="223" spans="1:5" ht="29.25" customHeight="1">
      <c r="A223" s="77" t="s">
        <v>622</v>
      </c>
      <c r="B223" s="73" t="s">
        <v>623</v>
      </c>
      <c r="C223" s="74">
        <v>149424</v>
      </c>
      <c r="D223" s="75">
        <f t="shared" si="3"/>
        <v>28782</v>
      </c>
      <c r="E223" s="76">
        <v>0</v>
      </c>
    </row>
    <row r="224" spans="1:5" ht="29.25" customHeight="1">
      <c r="A224" s="77" t="s">
        <v>624</v>
      </c>
      <c r="B224" s="73" t="s">
        <v>625</v>
      </c>
      <c r="C224" s="74">
        <v>79906</v>
      </c>
      <c r="D224" s="75">
        <f t="shared" si="3"/>
        <v>28329</v>
      </c>
      <c r="E224" s="76">
        <v>0</v>
      </c>
    </row>
    <row r="225" spans="1:5" ht="29.25" customHeight="1">
      <c r="A225" s="77" t="s">
        <v>626</v>
      </c>
      <c r="B225" s="73" t="s">
        <v>627</v>
      </c>
      <c r="C225" s="74">
        <v>0</v>
      </c>
      <c r="D225" s="75">
        <f t="shared" si="3"/>
        <v>1340</v>
      </c>
      <c r="E225" s="76">
        <v>0</v>
      </c>
    </row>
    <row r="226" spans="1:5" ht="29.25" customHeight="1">
      <c r="A226" s="77" t="s">
        <v>628</v>
      </c>
      <c r="B226" s="73" t="s">
        <v>629</v>
      </c>
      <c r="C226" s="74">
        <v>15865</v>
      </c>
      <c r="D226" s="75">
        <f t="shared" si="3"/>
        <v>9427</v>
      </c>
      <c r="E226" s="76">
        <v>0</v>
      </c>
    </row>
    <row r="227" spans="1:5" ht="29.25" customHeight="1">
      <c r="A227" s="77" t="s">
        <v>630</v>
      </c>
      <c r="B227" s="73" t="s">
        <v>631</v>
      </c>
      <c r="C227" s="74">
        <v>23011</v>
      </c>
      <c r="D227" s="75">
        <f t="shared" si="3"/>
        <v>2151</v>
      </c>
      <c r="E227" s="76">
        <v>0</v>
      </c>
    </row>
    <row r="228" spans="1:5" ht="29.25" customHeight="1">
      <c r="A228" s="77" t="s">
        <v>632</v>
      </c>
      <c r="B228" s="73" t="s">
        <v>633</v>
      </c>
      <c r="C228" s="74">
        <v>10121</v>
      </c>
      <c r="D228" s="75">
        <f t="shared" si="3"/>
        <v>7239</v>
      </c>
      <c r="E228" s="76">
        <v>0</v>
      </c>
    </row>
    <row r="229" spans="1:5" ht="29.25" customHeight="1">
      <c r="A229" s="77" t="s">
        <v>634</v>
      </c>
      <c r="B229" s="73" t="s">
        <v>635</v>
      </c>
      <c r="C229" s="74">
        <v>3427</v>
      </c>
      <c r="D229" s="75">
        <f t="shared" si="3"/>
        <v>4803</v>
      </c>
      <c r="E229" s="76">
        <v>0</v>
      </c>
    </row>
    <row r="230" spans="1:5" ht="29.25" customHeight="1">
      <c r="A230" s="77" t="s">
        <v>636</v>
      </c>
      <c r="B230" s="73" t="s">
        <v>637</v>
      </c>
      <c r="C230" s="74">
        <v>0</v>
      </c>
      <c r="D230" s="75">
        <f t="shared" si="3"/>
        <v>426</v>
      </c>
      <c r="E230" s="76">
        <v>0</v>
      </c>
    </row>
    <row r="231" spans="1:5" ht="29.25" customHeight="1">
      <c r="A231" s="77" t="s">
        <v>638</v>
      </c>
      <c r="B231" s="73" t="s">
        <v>639</v>
      </c>
      <c r="C231" s="74">
        <v>38781</v>
      </c>
      <c r="D231" s="75">
        <f t="shared" si="3"/>
        <v>4809</v>
      </c>
      <c r="E231" s="76">
        <v>0</v>
      </c>
    </row>
    <row r="232" spans="1:5" ht="29.25" customHeight="1">
      <c r="A232" s="77" t="s">
        <v>640</v>
      </c>
      <c r="B232" s="73" t="s">
        <v>641</v>
      </c>
      <c r="C232" s="74">
        <v>101697</v>
      </c>
      <c r="D232" s="75">
        <f t="shared" si="3"/>
        <v>39049</v>
      </c>
      <c r="E232" s="76">
        <v>0</v>
      </c>
    </row>
    <row r="233" spans="1:5" ht="29.25" customHeight="1">
      <c r="A233" s="77" t="s">
        <v>642</v>
      </c>
      <c r="B233" s="73" t="s">
        <v>643</v>
      </c>
      <c r="C233" s="74">
        <v>248928</v>
      </c>
      <c r="D233" s="75">
        <f t="shared" si="3"/>
        <v>45054</v>
      </c>
      <c r="E233" s="76">
        <v>0</v>
      </c>
    </row>
    <row r="234" spans="1:5" ht="29.25" customHeight="1">
      <c r="A234" s="77" t="s">
        <v>644</v>
      </c>
      <c r="B234" s="73" t="s">
        <v>645</v>
      </c>
      <c r="C234" s="74">
        <v>372996</v>
      </c>
      <c r="D234" s="75">
        <f t="shared" si="3"/>
        <v>93876</v>
      </c>
      <c r="E234" s="76">
        <v>0</v>
      </c>
    </row>
    <row r="235" spans="1:5" ht="29.25" customHeight="1">
      <c r="A235" s="77" t="s">
        <v>646</v>
      </c>
      <c r="B235" s="73" t="s">
        <v>647</v>
      </c>
      <c r="C235" s="74">
        <v>154057</v>
      </c>
      <c r="D235" s="75">
        <f t="shared" si="3"/>
        <v>43352</v>
      </c>
      <c r="E235" s="76">
        <v>0</v>
      </c>
    </row>
    <row r="236" spans="1:5" ht="29.25" customHeight="1">
      <c r="A236" s="77" t="s">
        <v>648</v>
      </c>
      <c r="B236" s="73" t="s">
        <v>649</v>
      </c>
      <c r="C236" s="74">
        <v>334866</v>
      </c>
      <c r="D236" s="75">
        <f t="shared" si="3"/>
        <v>70324</v>
      </c>
      <c r="E236" s="76">
        <v>0</v>
      </c>
    </row>
    <row r="237" spans="1:5" ht="29.25" customHeight="1">
      <c r="A237" s="77" t="s">
        <v>650</v>
      </c>
      <c r="B237" s="73" t="s">
        <v>651</v>
      </c>
      <c r="C237" s="74">
        <v>295680</v>
      </c>
      <c r="D237" s="75">
        <f t="shared" si="3"/>
        <v>90834</v>
      </c>
      <c r="E237" s="76">
        <v>0</v>
      </c>
    </row>
    <row r="238" spans="1:5" ht="29.25" customHeight="1">
      <c r="A238" s="77" t="s">
        <v>652</v>
      </c>
      <c r="B238" s="73" t="s">
        <v>653</v>
      </c>
      <c r="C238" s="74">
        <v>240177</v>
      </c>
      <c r="D238" s="75">
        <f t="shared" si="3"/>
        <v>69843</v>
      </c>
      <c r="E238" s="76">
        <v>0</v>
      </c>
    </row>
    <row r="239" spans="1:5" ht="29.25" customHeight="1">
      <c r="A239" s="77" t="s">
        <v>654</v>
      </c>
      <c r="B239" s="73" t="s">
        <v>655</v>
      </c>
      <c r="C239" s="74">
        <v>165351</v>
      </c>
      <c r="D239" s="75">
        <f t="shared" si="3"/>
        <v>37672</v>
      </c>
      <c r="E239" s="76">
        <v>0</v>
      </c>
    </row>
    <row r="240" spans="1:5" ht="29.25" customHeight="1">
      <c r="A240" s="77" t="s">
        <v>656</v>
      </c>
      <c r="B240" s="73" t="s">
        <v>657</v>
      </c>
      <c r="C240" s="74">
        <v>99101</v>
      </c>
      <c r="D240" s="75">
        <f t="shared" si="3"/>
        <v>18072</v>
      </c>
      <c r="E240" s="76">
        <v>0</v>
      </c>
    </row>
    <row r="241" spans="1:5" ht="29.25" customHeight="1">
      <c r="A241" s="77" t="s">
        <v>658</v>
      </c>
      <c r="B241" s="73" t="s">
        <v>659</v>
      </c>
      <c r="C241" s="74">
        <v>36822</v>
      </c>
      <c r="D241" s="75">
        <f t="shared" si="3"/>
        <v>15051</v>
      </c>
      <c r="E241" s="76">
        <v>0</v>
      </c>
    </row>
    <row r="242" spans="1:5" ht="29.25" customHeight="1">
      <c r="A242" s="77" t="s">
        <v>660</v>
      </c>
      <c r="B242" s="73" t="s">
        <v>661</v>
      </c>
      <c r="C242" s="74">
        <v>256518</v>
      </c>
      <c r="D242" s="75">
        <f t="shared" si="3"/>
        <v>79110</v>
      </c>
      <c r="E242" s="76">
        <v>0</v>
      </c>
    </row>
    <row r="243" spans="1:5" ht="29.25" customHeight="1">
      <c r="A243" s="77" t="s">
        <v>662</v>
      </c>
      <c r="B243" s="73" t="s">
        <v>663</v>
      </c>
      <c r="C243" s="74">
        <v>319842</v>
      </c>
      <c r="D243" s="75">
        <f t="shared" si="3"/>
        <v>91169</v>
      </c>
      <c r="E243" s="76">
        <v>0</v>
      </c>
    </row>
    <row r="244" spans="1:5" ht="29.25" customHeight="1">
      <c r="A244" s="77" t="s">
        <v>664</v>
      </c>
      <c r="B244" s="73" t="s">
        <v>665</v>
      </c>
      <c r="C244" s="74">
        <v>223608</v>
      </c>
      <c r="D244" s="75">
        <f t="shared" si="3"/>
        <v>25315</v>
      </c>
      <c r="E244" s="76">
        <v>0</v>
      </c>
    </row>
    <row r="245" spans="1:5" ht="29.25" customHeight="1">
      <c r="A245" s="77" t="s">
        <v>666</v>
      </c>
      <c r="B245" s="73" t="s">
        <v>667</v>
      </c>
      <c r="C245" s="74">
        <v>1324768</v>
      </c>
      <c r="D245" s="75">
        <f t="shared" si="3"/>
        <v>174248</v>
      </c>
      <c r="E245" s="76">
        <v>0</v>
      </c>
    </row>
    <row r="246" spans="1:5" ht="29.25" customHeight="1">
      <c r="A246" s="77" t="s">
        <v>668</v>
      </c>
      <c r="B246" s="73" t="s">
        <v>669</v>
      </c>
      <c r="C246" s="74">
        <v>176928</v>
      </c>
      <c r="D246" s="75">
        <f t="shared" si="3"/>
        <v>65746</v>
      </c>
      <c r="E246" s="76">
        <v>0</v>
      </c>
    </row>
    <row r="247" spans="1:5" ht="29.25" customHeight="1">
      <c r="A247" s="77" t="s">
        <v>670</v>
      </c>
      <c r="B247" s="73" t="s">
        <v>671</v>
      </c>
      <c r="C247" s="74">
        <v>256995</v>
      </c>
      <c r="D247" s="75">
        <f t="shared" si="3"/>
        <v>46267</v>
      </c>
      <c r="E247" s="76">
        <v>0</v>
      </c>
    </row>
    <row r="248" spans="1:5" ht="29.25" customHeight="1">
      <c r="A248" s="77" t="s">
        <v>672</v>
      </c>
      <c r="B248" s="73" t="s">
        <v>673</v>
      </c>
      <c r="C248" s="74">
        <v>174913</v>
      </c>
      <c r="D248" s="75">
        <f t="shared" si="3"/>
        <v>49201</v>
      </c>
      <c r="E248" s="76">
        <v>0</v>
      </c>
    </row>
    <row r="249" spans="1:5" ht="29.25" customHeight="1">
      <c r="A249" s="77" t="s">
        <v>674</v>
      </c>
      <c r="B249" s="73" t="s">
        <v>675</v>
      </c>
      <c r="C249" s="74">
        <v>113742</v>
      </c>
      <c r="D249" s="75">
        <f t="shared" si="3"/>
        <v>23992</v>
      </c>
      <c r="E249" s="76">
        <v>0</v>
      </c>
    </row>
    <row r="250" spans="1:5" ht="29.25" customHeight="1">
      <c r="A250" s="77" t="s">
        <v>676</v>
      </c>
      <c r="B250" s="73" t="s">
        <v>677</v>
      </c>
      <c r="C250" s="74">
        <v>105132</v>
      </c>
      <c r="D250" s="75">
        <f t="shared" si="3"/>
        <v>14666</v>
      </c>
      <c r="E250" s="76">
        <v>0</v>
      </c>
    </row>
    <row r="251" spans="1:5" ht="29.25" customHeight="1">
      <c r="A251" s="77" t="s">
        <v>678</v>
      </c>
      <c r="B251" s="73" t="s">
        <v>679</v>
      </c>
      <c r="C251" s="74">
        <v>141374</v>
      </c>
      <c r="D251" s="75">
        <f t="shared" si="3"/>
        <v>20906</v>
      </c>
      <c r="E251" s="76">
        <v>0</v>
      </c>
    </row>
    <row r="252" spans="1:5" ht="29.25" customHeight="1">
      <c r="A252" s="77" t="s">
        <v>680</v>
      </c>
      <c r="B252" s="73" t="s">
        <v>681</v>
      </c>
      <c r="C252" s="74">
        <v>1564387</v>
      </c>
      <c r="D252" s="75">
        <f t="shared" si="3"/>
        <v>345237</v>
      </c>
      <c r="E252" s="76">
        <v>0</v>
      </c>
    </row>
    <row r="253" spans="1:5" ht="29.25" customHeight="1">
      <c r="A253" s="77" t="s">
        <v>682</v>
      </c>
      <c r="B253" s="73" t="s">
        <v>683</v>
      </c>
      <c r="C253" s="74">
        <v>987157</v>
      </c>
      <c r="D253" s="75">
        <f t="shared" si="3"/>
        <v>162388</v>
      </c>
      <c r="E253" s="76">
        <v>0</v>
      </c>
    </row>
    <row r="254" spans="1:5" ht="29.25" customHeight="1">
      <c r="A254" s="77" t="s">
        <v>684</v>
      </c>
      <c r="B254" s="73" t="s">
        <v>685</v>
      </c>
      <c r="C254" s="74">
        <v>130814</v>
      </c>
      <c r="D254" s="75">
        <f t="shared" si="3"/>
        <v>20542</v>
      </c>
      <c r="E254" s="76">
        <v>0</v>
      </c>
    </row>
    <row r="255" spans="1:5" ht="29.25" customHeight="1">
      <c r="A255" s="77" t="s">
        <v>686</v>
      </c>
      <c r="B255" s="73" t="s">
        <v>687</v>
      </c>
      <c r="C255" s="74">
        <v>75958</v>
      </c>
      <c r="D255" s="75">
        <f t="shared" si="3"/>
        <v>26560</v>
      </c>
      <c r="E255" s="76">
        <v>0</v>
      </c>
    </row>
    <row r="256" spans="1:5" ht="29.25" customHeight="1">
      <c r="A256" s="77" t="s">
        <v>688</v>
      </c>
      <c r="B256" s="73" t="s">
        <v>689</v>
      </c>
      <c r="C256" s="74">
        <v>403634</v>
      </c>
      <c r="D256" s="75">
        <f t="shared" si="3"/>
        <v>86346</v>
      </c>
      <c r="E256" s="76">
        <v>0</v>
      </c>
    </row>
    <row r="257" spans="1:5" ht="29.25" customHeight="1">
      <c r="A257" s="77" t="s">
        <v>690</v>
      </c>
      <c r="B257" s="73" t="s">
        <v>691</v>
      </c>
      <c r="C257" s="74">
        <v>296085</v>
      </c>
      <c r="D257" s="75">
        <f t="shared" si="3"/>
        <v>85563</v>
      </c>
      <c r="E257" s="76">
        <v>0</v>
      </c>
    </row>
    <row r="258" spans="1:5" ht="29.25" customHeight="1">
      <c r="A258" s="77" t="s">
        <v>692</v>
      </c>
      <c r="B258" s="73" t="s">
        <v>693</v>
      </c>
      <c r="C258" s="74">
        <v>193421</v>
      </c>
      <c r="D258" s="75">
        <f t="shared" ref="D258:D321" si="4">VLOOKUP(A258,T_IIaloc1314,3,0)</f>
        <v>56176</v>
      </c>
      <c r="E258" s="76">
        <v>0</v>
      </c>
    </row>
    <row r="259" spans="1:5" ht="29.25" customHeight="1">
      <c r="A259" s="77" t="s">
        <v>694</v>
      </c>
      <c r="B259" s="73" t="s">
        <v>695</v>
      </c>
      <c r="C259" s="74">
        <v>90772</v>
      </c>
      <c r="D259" s="75">
        <f t="shared" si="4"/>
        <v>33301</v>
      </c>
      <c r="E259" s="76">
        <v>0</v>
      </c>
    </row>
    <row r="260" spans="1:5" ht="29.25" customHeight="1">
      <c r="A260" s="77" t="s">
        <v>696</v>
      </c>
      <c r="B260" s="73" t="s">
        <v>697</v>
      </c>
      <c r="C260" s="74">
        <v>95091</v>
      </c>
      <c r="D260" s="75">
        <f t="shared" si="4"/>
        <v>24151</v>
      </c>
      <c r="E260" s="76">
        <v>0</v>
      </c>
    </row>
    <row r="261" spans="1:5" ht="29.25" customHeight="1">
      <c r="A261" s="77" t="s">
        <v>698</v>
      </c>
      <c r="B261" s="73" t="s">
        <v>699</v>
      </c>
      <c r="C261" s="74">
        <v>119679</v>
      </c>
      <c r="D261" s="75">
        <f t="shared" si="4"/>
        <v>38346</v>
      </c>
      <c r="E261" s="76">
        <v>0</v>
      </c>
    </row>
    <row r="262" spans="1:5" ht="29.25" customHeight="1">
      <c r="A262" s="77" t="s">
        <v>700</v>
      </c>
      <c r="B262" s="73" t="s">
        <v>701</v>
      </c>
      <c r="C262" s="74">
        <v>144539</v>
      </c>
      <c r="D262" s="75">
        <f t="shared" si="4"/>
        <v>72774</v>
      </c>
      <c r="E262" s="76">
        <v>0</v>
      </c>
    </row>
    <row r="263" spans="1:5" ht="29.25" customHeight="1">
      <c r="A263" s="77" t="s">
        <v>702</v>
      </c>
      <c r="B263" s="73" t="s">
        <v>703</v>
      </c>
      <c r="C263" s="74">
        <v>178048</v>
      </c>
      <c r="D263" s="75">
        <f t="shared" si="4"/>
        <v>39175</v>
      </c>
      <c r="E263" s="76">
        <v>0</v>
      </c>
    </row>
    <row r="264" spans="1:5" ht="29.25" customHeight="1">
      <c r="A264" s="77" t="s">
        <v>704</v>
      </c>
      <c r="B264" s="73" t="s">
        <v>705</v>
      </c>
      <c r="C264" s="74">
        <v>310916</v>
      </c>
      <c r="D264" s="75">
        <f t="shared" si="4"/>
        <v>81869</v>
      </c>
      <c r="E264" s="76">
        <v>0</v>
      </c>
    </row>
    <row r="265" spans="1:5" ht="29.25" customHeight="1">
      <c r="A265" s="77" t="s">
        <v>706</v>
      </c>
      <c r="B265" s="73" t="s">
        <v>707</v>
      </c>
      <c r="C265" s="74">
        <v>105899</v>
      </c>
      <c r="D265" s="75">
        <f t="shared" si="4"/>
        <v>52919</v>
      </c>
      <c r="E265" s="76">
        <v>0</v>
      </c>
    </row>
    <row r="266" spans="1:5" ht="29.25" customHeight="1">
      <c r="A266" s="77" t="s">
        <v>708</v>
      </c>
      <c r="B266" s="73" t="s">
        <v>709</v>
      </c>
      <c r="C266" s="74">
        <v>79901</v>
      </c>
      <c r="D266" s="75">
        <f t="shared" si="4"/>
        <v>39318</v>
      </c>
      <c r="E266" s="76">
        <v>0</v>
      </c>
    </row>
    <row r="267" spans="1:5" ht="29.25" customHeight="1">
      <c r="A267" s="77" t="s">
        <v>710</v>
      </c>
      <c r="B267" s="73" t="s">
        <v>711</v>
      </c>
      <c r="C267" s="74">
        <v>71096</v>
      </c>
      <c r="D267" s="75">
        <f t="shared" si="4"/>
        <v>18539</v>
      </c>
      <c r="E267" s="76">
        <v>0</v>
      </c>
    </row>
    <row r="268" spans="1:5" ht="29.25" customHeight="1">
      <c r="A268" s="77" t="s">
        <v>712</v>
      </c>
      <c r="B268" s="73" t="s">
        <v>713</v>
      </c>
      <c r="C268" s="74">
        <v>114516</v>
      </c>
      <c r="D268" s="75">
        <f t="shared" si="4"/>
        <v>51697</v>
      </c>
      <c r="E268" s="76">
        <v>0</v>
      </c>
    </row>
    <row r="269" spans="1:5" ht="29.25" customHeight="1">
      <c r="A269" s="77" t="s">
        <v>714</v>
      </c>
      <c r="B269" s="73" t="s">
        <v>715</v>
      </c>
      <c r="C269" s="74">
        <v>92757</v>
      </c>
      <c r="D269" s="75">
        <f t="shared" si="4"/>
        <v>31200</v>
      </c>
      <c r="E269" s="76">
        <v>0</v>
      </c>
    </row>
    <row r="270" spans="1:5" ht="29.25" customHeight="1">
      <c r="A270" s="77" t="s">
        <v>716</v>
      </c>
      <c r="B270" s="73" t="s">
        <v>717</v>
      </c>
      <c r="C270" s="74">
        <v>165484</v>
      </c>
      <c r="D270" s="75">
        <f t="shared" si="4"/>
        <v>34892</v>
      </c>
      <c r="E270" s="76">
        <v>0</v>
      </c>
    </row>
    <row r="271" spans="1:5" ht="29.25" customHeight="1">
      <c r="A271" s="77" t="s">
        <v>718</v>
      </c>
      <c r="B271" s="73" t="s">
        <v>719</v>
      </c>
      <c r="C271" s="74">
        <v>123367</v>
      </c>
      <c r="D271" s="75">
        <f t="shared" si="4"/>
        <v>38536</v>
      </c>
      <c r="E271" s="76">
        <v>0</v>
      </c>
    </row>
    <row r="272" spans="1:5" ht="29.25" customHeight="1">
      <c r="A272" s="77" t="s">
        <v>720</v>
      </c>
      <c r="B272" s="73" t="s">
        <v>721</v>
      </c>
      <c r="C272" s="74">
        <v>307309</v>
      </c>
      <c r="D272" s="75">
        <f t="shared" si="4"/>
        <v>47873</v>
      </c>
      <c r="E272" s="76">
        <v>0</v>
      </c>
    </row>
    <row r="273" spans="1:5" ht="29.25" customHeight="1">
      <c r="A273" s="77" t="s">
        <v>722</v>
      </c>
      <c r="B273" s="73" t="s">
        <v>723</v>
      </c>
      <c r="C273" s="74">
        <v>88576</v>
      </c>
      <c r="D273" s="75">
        <f t="shared" si="4"/>
        <v>25857</v>
      </c>
      <c r="E273" s="76">
        <v>0</v>
      </c>
    </row>
    <row r="274" spans="1:5" ht="29.25" customHeight="1">
      <c r="A274" s="77" t="s">
        <v>724</v>
      </c>
      <c r="B274" s="73" t="s">
        <v>725</v>
      </c>
      <c r="C274" s="74">
        <v>537202</v>
      </c>
      <c r="D274" s="75">
        <f t="shared" si="4"/>
        <v>125750</v>
      </c>
      <c r="E274" s="76">
        <v>0</v>
      </c>
    </row>
    <row r="275" spans="1:5" ht="29.25" customHeight="1">
      <c r="A275" s="77" t="s">
        <v>726</v>
      </c>
      <c r="B275" s="73" t="s">
        <v>727</v>
      </c>
      <c r="C275" s="74">
        <v>81298</v>
      </c>
      <c r="D275" s="75">
        <f t="shared" si="4"/>
        <v>24484</v>
      </c>
      <c r="E275" s="76">
        <v>0</v>
      </c>
    </row>
    <row r="276" spans="1:5" ht="29.25" customHeight="1">
      <c r="A276" s="77" t="s">
        <v>728</v>
      </c>
      <c r="B276" s="73" t="s">
        <v>729</v>
      </c>
      <c r="C276" s="74">
        <v>240423</v>
      </c>
      <c r="D276" s="75">
        <f t="shared" si="4"/>
        <v>94200</v>
      </c>
      <c r="E276" s="76">
        <v>0</v>
      </c>
    </row>
    <row r="277" spans="1:5" ht="29.25" customHeight="1">
      <c r="A277" s="77" t="s">
        <v>730</v>
      </c>
      <c r="B277" s="73" t="s">
        <v>731</v>
      </c>
      <c r="C277" s="74">
        <v>228551</v>
      </c>
      <c r="D277" s="75">
        <f t="shared" si="4"/>
        <v>96654</v>
      </c>
      <c r="E277" s="76">
        <v>0</v>
      </c>
    </row>
    <row r="278" spans="1:5" ht="29.25" customHeight="1">
      <c r="A278" s="77" t="s">
        <v>732</v>
      </c>
      <c r="B278" s="73" t="s">
        <v>733</v>
      </c>
      <c r="C278" s="74">
        <v>548495</v>
      </c>
      <c r="D278" s="75">
        <f t="shared" si="4"/>
        <v>143516</v>
      </c>
      <c r="E278" s="76">
        <v>0</v>
      </c>
    </row>
    <row r="279" spans="1:5" ht="29.25" customHeight="1">
      <c r="A279" s="77" t="s">
        <v>734</v>
      </c>
      <c r="B279" s="73" t="s">
        <v>735</v>
      </c>
      <c r="C279" s="74">
        <v>1775319</v>
      </c>
      <c r="D279" s="75">
        <f t="shared" si="4"/>
        <v>415680</v>
      </c>
      <c r="E279" s="76">
        <v>0</v>
      </c>
    </row>
    <row r="280" spans="1:5" ht="29.25" customHeight="1">
      <c r="A280" s="77" t="s">
        <v>736</v>
      </c>
      <c r="B280" s="73" t="s">
        <v>737</v>
      </c>
      <c r="C280" s="74">
        <v>575122</v>
      </c>
      <c r="D280" s="75">
        <f t="shared" si="4"/>
        <v>110559</v>
      </c>
      <c r="E280" s="76">
        <v>0</v>
      </c>
    </row>
    <row r="281" spans="1:5" ht="29.25" customHeight="1">
      <c r="A281" s="77" t="s">
        <v>738</v>
      </c>
      <c r="B281" s="73" t="s">
        <v>739</v>
      </c>
      <c r="C281" s="74">
        <v>108893</v>
      </c>
      <c r="D281" s="75">
        <f t="shared" si="4"/>
        <v>6754</v>
      </c>
      <c r="E281" s="76">
        <v>0</v>
      </c>
    </row>
    <row r="282" spans="1:5" ht="29.25" customHeight="1">
      <c r="A282" s="77" t="s">
        <v>740</v>
      </c>
      <c r="B282" s="73" t="s">
        <v>741</v>
      </c>
      <c r="C282" s="74">
        <v>288302</v>
      </c>
      <c r="D282" s="75">
        <f t="shared" si="4"/>
        <v>86909</v>
      </c>
      <c r="E282" s="76">
        <v>0</v>
      </c>
    </row>
    <row r="283" spans="1:5" ht="29.25" customHeight="1">
      <c r="A283" s="77" t="s">
        <v>742</v>
      </c>
      <c r="B283" s="73" t="s">
        <v>743</v>
      </c>
      <c r="C283" s="74">
        <v>132084</v>
      </c>
      <c r="D283" s="75">
        <f t="shared" si="4"/>
        <v>53242</v>
      </c>
      <c r="E283" s="76">
        <v>0</v>
      </c>
    </row>
    <row r="284" spans="1:5" ht="29.25" customHeight="1">
      <c r="A284" s="77" t="s">
        <v>744</v>
      </c>
      <c r="B284" s="73" t="s">
        <v>745</v>
      </c>
      <c r="C284" s="74">
        <v>371024</v>
      </c>
      <c r="D284" s="75">
        <f t="shared" si="4"/>
        <v>104048</v>
      </c>
      <c r="E284" s="76">
        <v>0</v>
      </c>
    </row>
    <row r="285" spans="1:5" ht="29.25" customHeight="1">
      <c r="A285" s="77" t="s">
        <v>746</v>
      </c>
      <c r="B285" s="73" t="s">
        <v>747</v>
      </c>
      <c r="C285" s="74">
        <v>365247</v>
      </c>
      <c r="D285" s="75">
        <f t="shared" si="4"/>
        <v>127689</v>
      </c>
      <c r="E285" s="76">
        <v>0</v>
      </c>
    </row>
    <row r="286" spans="1:5" ht="29.25" customHeight="1">
      <c r="A286" s="77" t="s">
        <v>748</v>
      </c>
      <c r="B286" s="73" t="s">
        <v>749</v>
      </c>
      <c r="C286" s="74">
        <v>239681</v>
      </c>
      <c r="D286" s="75">
        <f t="shared" si="4"/>
        <v>109962</v>
      </c>
      <c r="E286" s="76">
        <v>0</v>
      </c>
    </row>
    <row r="287" spans="1:5" ht="29.25" customHeight="1">
      <c r="A287" s="77" t="s">
        <v>750</v>
      </c>
      <c r="B287" s="73" t="s">
        <v>751</v>
      </c>
      <c r="C287" s="74">
        <v>326501</v>
      </c>
      <c r="D287" s="75">
        <f t="shared" si="4"/>
        <v>158013</v>
      </c>
      <c r="E287" s="76">
        <v>0</v>
      </c>
    </row>
    <row r="288" spans="1:5" ht="29.25" customHeight="1">
      <c r="A288" s="77" t="s">
        <v>752</v>
      </c>
      <c r="B288" s="73" t="s">
        <v>753</v>
      </c>
      <c r="C288" s="74">
        <v>312512</v>
      </c>
      <c r="D288" s="75">
        <f t="shared" si="4"/>
        <v>56513</v>
      </c>
      <c r="E288" s="76">
        <v>0</v>
      </c>
    </row>
    <row r="289" spans="1:5" ht="29.25" customHeight="1">
      <c r="A289" s="77" t="s">
        <v>754</v>
      </c>
      <c r="B289" s="73" t="s">
        <v>755</v>
      </c>
      <c r="C289" s="74">
        <v>265653</v>
      </c>
      <c r="D289" s="75">
        <f t="shared" si="4"/>
        <v>105594</v>
      </c>
      <c r="E289" s="76">
        <v>0</v>
      </c>
    </row>
    <row r="290" spans="1:5" ht="29.25" customHeight="1">
      <c r="A290" s="77" t="s">
        <v>756</v>
      </c>
      <c r="B290" s="73" t="s">
        <v>757</v>
      </c>
      <c r="C290" s="74">
        <v>319824</v>
      </c>
      <c r="D290" s="75">
        <f t="shared" si="4"/>
        <v>112383</v>
      </c>
      <c r="E290" s="76">
        <v>0</v>
      </c>
    </row>
    <row r="291" spans="1:5" ht="29.25" customHeight="1">
      <c r="A291" s="77" t="s">
        <v>758</v>
      </c>
      <c r="B291" s="73" t="s">
        <v>759</v>
      </c>
      <c r="C291" s="74">
        <v>23451319</v>
      </c>
      <c r="D291" s="75">
        <f t="shared" si="4"/>
        <v>3858610</v>
      </c>
      <c r="E291" s="88">
        <v>558455</v>
      </c>
    </row>
    <row r="292" spans="1:5" ht="29.25" customHeight="1">
      <c r="A292" s="78" t="s">
        <v>760</v>
      </c>
      <c r="B292" s="79" t="s">
        <v>761</v>
      </c>
      <c r="C292" s="80">
        <v>97930</v>
      </c>
      <c r="D292" s="81">
        <f t="shared" si="4"/>
        <v>5498</v>
      </c>
      <c r="E292" s="89">
        <v>0</v>
      </c>
    </row>
    <row r="293" spans="1:5" ht="29.25" customHeight="1">
      <c r="A293" s="77" t="s">
        <v>762</v>
      </c>
      <c r="B293" s="73" t="s">
        <v>763</v>
      </c>
      <c r="C293" s="74">
        <v>227458</v>
      </c>
      <c r="D293" s="75">
        <f t="shared" si="4"/>
        <v>14308</v>
      </c>
      <c r="E293" s="76">
        <v>0</v>
      </c>
    </row>
    <row r="294" spans="1:5" ht="29.25" customHeight="1">
      <c r="A294" s="77" t="s">
        <v>764</v>
      </c>
      <c r="B294" s="73" t="s">
        <v>765</v>
      </c>
      <c r="C294" s="74">
        <v>11503</v>
      </c>
      <c r="D294" s="75">
        <f t="shared" si="4"/>
        <v>8275</v>
      </c>
      <c r="E294" s="76">
        <v>0</v>
      </c>
    </row>
    <row r="295" spans="1:5" ht="29.25" customHeight="1">
      <c r="A295" s="77" t="s">
        <v>766</v>
      </c>
      <c r="B295" s="73" t="s">
        <v>767</v>
      </c>
      <c r="C295" s="74">
        <v>210113</v>
      </c>
      <c r="D295" s="75">
        <f t="shared" si="4"/>
        <v>16365</v>
      </c>
      <c r="E295" s="76">
        <v>0</v>
      </c>
    </row>
    <row r="296" spans="1:5" ht="29.25" customHeight="1">
      <c r="A296" s="77" t="s">
        <v>768</v>
      </c>
      <c r="B296" s="73" t="s">
        <v>769</v>
      </c>
      <c r="C296" s="74">
        <v>278016</v>
      </c>
      <c r="D296" s="75">
        <f t="shared" si="4"/>
        <v>8450</v>
      </c>
      <c r="E296" s="76">
        <v>0</v>
      </c>
    </row>
    <row r="297" spans="1:5" ht="29.25" customHeight="1">
      <c r="A297" s="77" t="s">
        <v>770</v>
      </c>
      <c r="B297" s="73" t="s">
        <v>771</v>
      </c>
      <c r="C297" s="74">
        <v>128808</v>
      </c>
      <c r="D297" s="75">
        <f t="shared" si="4"/>
        <v>10850</v>
      </c>
      <c r="E297" s="76">
        <v>0</v>
      </c>
    </row>
    <row r="298" spans="1:5" ht="29.25" customHeight="1">
      <c r="A298" s="77" t="s">
        <v>772</v>
      </c>
      <c r="B298" s="73" t="s">
        <v>773</v>
      </c>
      <c r="C298" s="74">
        <v>179361</v>
      </c>
      <c r="D298" s="75">
        <f t="shared" si="4"/>
        <v>9128</v>
      </c>
      <c r="E298" s="76">
        <v>0</v>
      </c>
    </row>
    <row r="299" spans="1:5" ht="29.25" customHeight="1">
      <c r="A299" s="77" t="s">
        <v>774</v>
      </c>
      <c r="B299" s="73" t="s">
        <v>775</v>
      </c>
      <c r="C299" s="74">
        <v>53668</v>
      </c>
      <c r="D299" s="75">
        <f t="shared" si="4"/>
        <v>4347</v>
      </c>
      <c r="E299" s="76">
        <v>0</v>
      </c>
    </row>
    <row r="300" spans="1:5" ht="29.25" customHeight="1">
      <c r="A300" s="77" t="s">
        <v>776</v>
      </c>
      <c r="B300" s="73" t="s">
        <v>777</v>
      </c>
      <c r="C300" s="74">
        <v>45026</v>
      </c>
      <c r="D300" s="75">
        <f t="shared" si="4"/>
        <v>4770</v>
      </c>
      <c r="E300" s="76">
        <v>0</v>
      </c>
    </row>
    <row r="301" spans="1:5" ht="29.25" customHeight="1">
      <c r="A301" s="77" t="s">
        <v>778</v>
      </c>
      <c r="B301" s="73" t="s">
        <v>779</v>
      </c>
      <c r="C301" s="74">
        <v>667680</v>
      </c>
      <c r="D301" s="75">
        <f t="shared" si="4"/>
        <v>166652</v>
      </c>
      <c r="E301" s="76">
        <v>0</v>
      </c>
    </row>
    <row r="302" spans="1:5" ht="29.25" customHeight="1">
      <c r="A302" s="77" t="s">
        <v>780</v>
      </c>
      <c r="B302" s="73" t="s">
        <v>781</v>
      </c>
      <c r="C302" s="74">
        <v>469644</v>
      </c>
      <c r="D302" s="75">
        <f t="shared" si="4"/>
        <v>141014</v>
      </c>
      <c r="E302" s="76">
        <v>0</v>
      </c>
    </row>
    <row r="303" spans="1:5" ht="29.25" customHeight="1">
      <c r="A303" s="77" t="s">
        <v>782</v>
      </c>
      <c r="B303" s="73" t="s">
        <v>783</v>
      </c>
      <c r="C303" s="74">
        <v>544340</v>
      </c>
      <c r="D303" s="75">
        <f t="shared" si="4"/>
        <v>187693</v>
      </c>
      <c r="E303" s="76">
        <v>0</v>
      </c>
    </row>
    <row r="304" spans="1:5" ht="29.25" customHeight="1">
      <c r="A304" s="77" t="s">
        <v>784</v>
      </c>
      <c r="B304" s="73" t="s">
        <v>785</v>
      </c>
      <c r="C304" s="74">
        <v>112139</v>
      </c>
      <c r="D304" s="75">
        <f t="shared" si="4"/>
        <v>26022</v>
      </c>
      <c r="E304" s="76">
        <v>0</v>
      </c>
    </row>
    <row r="305" spans="1:5" ht="29.25" customHeight="1">
      <c r="A305" s="77" t="s">
        <v>786</v>
      </c>
      <c r="B305" s="73" t="s">
        <v>787</v>
      </c>
      <c r="C305" s="74">
        <v>1281998</v>
      </c>
      <c r="D305" s="75">
        <f t="shared" si="4"/>
        <v>202921</v>
      </c>
      <c r="E305" s="88">
        <v>23608</v>
      </c>
    </row>
    <row r="306" spans="1:5" ht="29.25" customHeight="1">
      <c r="A306" s="78" t="s">
        <v>788</v>
      </c>
      <c r="B306" s="79" t="s">
        <v>789</v>
      </c>
      <c r="C306" s="80">
        <v>266112</v>
      </c>
      <c r="D306" s="81">
        <f t="shared" si="4"/>
        <v>54812</v>
      </c>
      <c r="E306" s="89">
        <v>0</v>
      </c>
    </row>
    <row r="307" spans="1:5" ht="29.25" customHeight="1">
      <c r="A307" s="77" t="s">
        <v>790</v>
      </c>
      <c r="B307" s="73" t="s">
        <v>791</v>
      </c>
      <c r="C307" s="74">
        <v>193925</v>
      </c>
      <c r="D307" s="75">
        <f t="shared" si="4"/>
        <v>81574</v>
      </c>
      <c r="E307" s="76">
        <v>0</v>
      </c>
    </row>
    <row r="308" spans="1:5" ht="29.25" customHeight="1">
      <c r="A308" s="77" t="s">
        <v>792</v>
      </c>
      <c r="B308" s="73" t="s">
        <v>793</v>
      </c>
      <c r="C308" s="74">
        <v>423496</v>
      </c>
      <c r="D308" s="75">
        <f t="shared" si="4"/>
        <v>69511</v>
      </c>
      <c r="E308" s="76">
        <v>0</v>
      </c>
    </row>
    <row r="309" spans="1:5" ht="29.25" customHeight="1">
      <c r="A309" s="77" t="s">
        <v>794</v>
      </c>
      <c r="B309" s="73" t="s">
        <v>795</v>
      </c>
      <c r="C309" s="74">
        <v>241669</v>
      </c>
      <c r="D309" s="75">
        <f t="shared" si="4"/>
        <v>25302</v>
      </c>
      <c r="E309" s="76">
        <v>0</v>
      </c>
    </row>
    <row r="310" spans="1:5" ht="29.25" customHeight="1">
      <c r="A310" s="77" t="s">
        <v>796</v>
      </c>
      <c r="B310" s="73" t="s">
        <v>797</v>
      </c>
      <c r="C310" s="74">
        <v>563060</v>
      </c>
      <c r="D310" s="75">
        <f t="shared" si="4"/>
        <v>133283</v>
      </c>
      <c r="E310" s="76">
        <v>0</v>
      </c>
    </row>
    <row r="311" spans="1:5" ht="29.25" customHeight="1">
      <c r="A311" s="77" t="s">
        <v>798</v>
      </c>
      <c r="B311" s="73" t="s">
        <v>799</v>
      </c>
      <c r="C311" s="74">
        <v>1931369</v>
      </c>
      <c r="D311" s="75">
        <f t="shared" si="4"/>
        <v>437327</v>
      </c>
      <c r="E311" s="88">
        <v>289702</v>
      </c>
    </row>
    <row r="312" spans="1:5" ht="29.25" customHeight="1">
      <c r="A312" s="78" t="s">
        <v>800</v>
      </c>
      <c r="B312" s="79" t="s">
        <v>801</v>
      </c>
      <c r="C312" s="80">
        <v>124366</v>
      </c>
      <c r="D312" s="81">
        <f t="shared" si="4"/>
        <v>7541</v>
      </c>
      <c r="E312" s="89">
        <v>0</v>
      </c>
    </row>
    <row r="313" spans="1:5" ht="29.25" customHeight="1">
      <c r="A313" s="77" t="s">
        <v>802</v>
      </c>
      <c r="B313" s="73" t="s">
        <v>803</v>
      </c>
      <c r="C313" s="74">
        <v>57196</v>
      </c>
      <c r="D313" s="75">
        <f t="shared" si="4"/>
        <v>5520</v>
      </c>
      <c r="E313" s="76">
        <v>0</v>
      </c>
    </row>
    <row r="314" spans="1:5" ht="29.25" customHeight="1">
      <c r="A314" s="77" t="s">
        <v>804</v>
      </c>
      <c r="B314" s="73" t="s">
        <v>805</v>
      </c>
      <c r="C314" s="74">
        <v>863242</v>
      </c>
      <c r="D314" s="75">
        <f t="shared" si="4"/>
        <v>202348</v>
      </c>
      <c r="E314" s="76">
        <v>0</v>
      </c>
    </row>
    <row r="315" spans="1:5" ht="29.25" customHeight="1">
      <c r="A315" s="77" t="s">
        <v>806</v>
      </c>
      <c r="B315" s="73" t="s">
        <v>807</v>
      </c>
      <c r="C315" s="74">
        <v>308054</v>
      </c>
      <c r="D315" s="75">
        <f t="shared" si="4"/>
        <v>181205</v>
      </c>
      <c r="E315" s="76">
        <v>0</v>
      </c>
    </row>
    <row r="316" spans="1:5" ht="29.25" customHeight="1">
      <c r="A316" s="77" t="s">
        <v>808</v>
      </c>
      <c r="B316" s="73" t="s">
        <v>809</v>
      </c>
      <c r="C316" s="74">
        <v>63580</v>
      </c>
      <c r="D316" s="75">
        <f t="shared" si="4"/>
        <v>63264</v>
      </c>
      <c r="E316" s="76">
        <v>0</v>
      </c>
    </row>
    <row r="317" spans="1:5" ht="29.25" customHeight="1">
      <c r="A317" s="77" t="s">
        <v>810</v>
      </c>
      <c r="B317" s="73" t="s">
        <v>811</v>
      </c>
      <c r="C317" s="74">
        <v>224606</v>
      </c>
      <c r="D317" s="75">
        <f t="shared" si="4"/>
        <v>162322</v>
      </c>
      <c r="E317" s="76">
        <v>0</v>
      </c>
    </row>
    <row r="318" spans="1:5" ht="29.25" customHeight="1">
      <c r="A318" s="77" t="s">
        <v>812</v>
      </c>
      <c r="B318" s="73" t="s">
        <v>813</v>
      </c>
      <c r="C318" s="74">
        <v>67213</v>
      </c>
      <c r="D318" s="75">
        <f t="shared" si="4"/>
        <v>48783</v>
      </c>
      <c r="E318" s="76">
        <v>0</v>
      </c>
    </row>
    <row r="319" spans="1:5" ht="29.25" customHeight="1">
      <c r="A319" s="77" t="s">
        <v>814</v>
      </c>
      <c r="B319" s="73" t="s">
        <v>815</v>
      </c>
      <c r="C319" s="74">
        <v>30276</v>
      </c>
      <c r="D319" s="75">
        <f t="shared" si="4"/>
        <v>40104</v>
      </c>
      <c r="E319" s="76">
        <v>0</v>
      </c>
    </row>
    <row r="320" spans="1:5" ht="29.25" customHeight="1">
      <c r="A320" s="77" t="s">
        <v>816</v>
      </c>
      <c r="B320" s="73" t="s">
        <v>817</v>
      </c>
      <c r="C320" s="74">
        <v>675787</v>
      </c>
      <c r="D320" s="75">
        <f t="shared" si="4"/>
        <v>158457</v>
      </c>
      <c r="E320" s="76">
        <v>0</v>
      </c>
    </row>
    <row r="321" spans="1:5" ht="29.25" customHeight="1">
      <c r="A321" s="77" t="s">
        <v>818</v>
      </c>
      <c r="B321" s="73" t="s">
        <v>819</v>
      </c>
      <c r="C321" s="74">
        <v>188031</v>
      </c>
      <c r="D321" s="75">
        <f t="shared" si="4"/>
        <v>9447</v>
      </c>
      <c r="E321" s="76">
        <v>0</v>
      </c>
    </row>
    <row r="322" spans="1:5" ht="29.25" customHeight="1">
      <c r="A322" s="77" t="s">
        <v>820</v>
      </c>
      <c r="B322" s="73" t="s">
        <v>821</v>
      </c>
      <c r="C322" s="74">
        <v>1348809</v>
      </c>
      <c r="D322" s="75">
        <f t="shared" ref="D322:D385" si="5">VLOOKUP(A322,T_IIaloc1314,3,0)</f>
        <v>298667</v>
      </c>
      <c r="E322" s="76">
        <v>0</v>
      </c>
    </row>
    <row r="323" spans="1:5" ht="29.25" customHeight="1">
      <c r="A323" s="77" t="s">
        <v>822</v>
      </c>
      <c r="B323" s="73" t="s">
        <v>823</v>
      </c>
      <c r="C323" s="74">
        <v>400606</v>
      </c>
      <c r="D323" s="75">
        <f t="shared" si="5"/>
        <v>112411</v>
      </c>
      <c r="E323" s="76">
        <v>0</v>
      </c>
    </row>
    <row r="324" spans="1:5" ht="29.25" customHeight="1">
      <c r="A324" s="77" t="s">
        <v>824</v>
      </c>
      <c r="B324" s="73" t="s">
        <v>825</v>
      </c>
      <c r="C324" s="74">
        <v>197898</v>
      </c>
      <c r="D324" s="75">
        <f t="shared" si="5"/>
        <v>165853</v>
      </c>
      <c r="E324" s="76">
        <v>0</v>
      </c>
    </row>
    <row r="325" spans="1:5" ht="29.25" customHeight="1">
      <c r="A325" s="77" t="s">
        <v>826</v>
      </c>
      <c r="B325" s="73" t="s">
        <v>827</v>
      </c>
      <c r="C325" s="74">
        <v>154426</v>
      </c>
      <c r="D325" s="75">
        <f t="shared" si="5"/>
        <v>85117</v>
      </c>
      <c r="E325" s="76">
        <v>0</v>
      </c>
    </row>
    <row r="326" spans="1:5" ht="29.25" customHeight="1">
      <c r="A326" s="77" t="s">
        <v>828</v>
      </c>
      <c r="B326" s="73" t="s">
        <v>829</v>
      </c>
      <c r="C326" s="74">
        <v>150478</v>
      </c>
      <c r="D326" s="75">
        <f t="shared" si="5"/>
        <v>48716</v>
      </c>
      <c r="E326" s="76">
        <v>0</v>
      </c>
    </row>
    <row r="327" spans="1:5" ht="29.25" customHeight="1">
      <c r="A327" s="77" t="s">
        <v>830</v>
      </c>
      <c r="B327" s="73" t="s">
        <v>831</v>
      </c>
      <c r="C327" s="74">
        <v>169929</v>
      </c>
      <c r="D327" s="75">
        <f t="shared" si="5"/>
        <v>71226</v>
      </c>
      <c r="E327" s="76">
        <v>0</v>
      </c>
    </row>
    <row r="328" spans="1:5" ht="29.25" customHeight="1">
      <c r="A328" s="77" t="s">
        <v>832</v>
      </c>
      <c r="B328" s="73" t="s">
        <v>833</v>
      </c>
      <c r="C328" s="74">
        <v>576784</v>
      </c>
      <c r="D328" s="75">
        <f t="shared" si="5"/>
        <v>166817</v>
      </c>
      <c r="E328" s="76">
        <v>0</v>
      </c>
    </row>
    <row r="329" spans="1:5" ht="29.25" customHeight="1">
      <c r="A329" s="77" t="s">
        <v>834</v>
      </c>
      <c r="B329" s="73" t="s">
        <v>835</v>
      </c>
      <c r="C329" s="74">
        <v>466636</v>
      </c>
      <c r="D329" s="75">
        <f t="shared" si="5"/>
        <v>134232</v>
      </c>
      <c r="E329" s="76">
        <v>0</v>
      </c>
    </row>
    <row r="330" spans="1:5" ht="29.25" customHeight="1">
      <c r="A330" s="77" t="s">
        <v>836</v>
      </c>
      <c r="B330" s="73" t="s">
        <v>837</v>
      </c>
      <c r="C330" s="74">
        <v>64336</v>
      </c>
      <c r="D330" s="75">
        <f t="shared" si="5"/>
        <v>44133</v>
      </c>
      <c r="E330" s="76">
        <v>0</v>
      </c>
    </row>
    <row r="331" spans="1:5" ht="29.25" customHeight="1">
      <c r="A331" s="77" t="s">
        <v>838</v>
      </c>
      <c r="B331" s="73" t="s">
        <v>839</v>
      </c>
      <c r="C331" s="74">
        <v>99619</v>
      </c>
      <c r="D331" s="75">
        <f t="shared" si="5"/>
        <v>78539</v>
      </c>
      <c r="E331" s="76">
        <v>0</v>
      </c>
    </row>
    <row r="332" spans="1:5" ht="29.25" customHeight="1">
      <c r="A332" s="77" t="s">
        <v>840</v>
      </c>
      <c r="B332" s="73" t="s">
        <v>841</v>
      </c>
      <c r="C332" s="74">
        <v>98769</v>
      </c>
      <c r="D332" s="75">
        <f t="shared" si="5"/>
        <v>31329</v>
      </c>
      <c r="E332" s="76">
        <v>0</v>
      </c>
    </row>
    <row r="333" spans="1:5" ht="29.25" customHeight="1">
      <c r="A333" s="77" t="s">
        <v>842</v>
      </c>
      <c r="B333" s="73" t="s">
        <v>843</v>
      </c>
      <c r="C333" s="74">
        <v>97844</v>
      </c>
      <c r="D333" s="75">
        <f t="shared" si="5"/>
        <v>70103</v>
      </c>
      <c r="E333" s="76">
        <v>0</v>
      </c>
    </row>
    <row r="334" spans="1:5" ht="29.25" customHeight="1">
      <c r="A334" s="77" t="s">
        <v>844</v>
      </c>
      <c r="B334" s="73" t="s">
        <v>845</v>
      </c>
      <c r="C334" s="74">
        <v>211483</v>
      </c>
      <c r="D334" s="75">
        <f t="shared" si="5"/>
        <v>76908</v>
      </c>
      <c r="E334" s="76">
        <v>0</v>
      </c>
    </row>
    <row r="335" spans="1:5" ht="29.25" customHeight="1">
      <c r="A335" s="77" t="s">
        <v>846</v>
      </c>
      <c r="B335" s="73" t="s">
        <v>847</v>
      </c>
      <c r="C335" s="74">
        <v>44461</v>
      </c>
      <c r="D335" s="75">
        <f t="shared" si="5"/>
        <v>51577</v>
      </c>
      <c r="E335" s="76">
        <v>0</v>
      </c>
    </row>
    <row r="336" spans="1:5" ht="29.25" customHeight="1">
      <c r="A336" s="77" t="s">
        <v>848</v>
      </c>
      <c r="B336" s="73" t="s">
        <v>849</v>
      </c>
      <c r="C336" s="74">
        <v>54497</v>
      </c>
      <c r="D336" s="75">
        <f t="shared" si="5"/>
        <v>69064</v>
      </c>
      <c r="E336" s="76">
        <v>0</v>
      </c>
    </row>
    <row r="337" spans="1:5" ht="29.25" customHeight="1">
      <c r="A337" s="77" t="s">
        <v>850</v>
      </c>
      <c r="B337" s="73" t="s">
        <v>851</v>
      </c>
      <c r="C337" s="74">
        <v>101852</v>
      </c>
      <c r="D337" s="75">
        <f t="shared" si="5"/>
        <v>43283</v>
      </c>
      <c r="E337" s="76">
        <v>0</v>
      </c>
    </row>
    <row r="338" spans="1:5" ht="29.25" customHeight="1">
      <c r="A338" s="77" t="s">
        <v>852</v>
      </c>
      <c r="B338" s="73" t="s">
        <v>853</v>
      </c>
      <c r="C338" s="74">
        <v>58958</v>
      </c>
      <c r="D338" s="75">
        <f t="shared" si="5"/>
        <v>46708</v>
      </c>
      <c r="E338" s="76">
        <v>0</v>
      </c>
    </row>
    <row r="339" spans="1:5" ht="29.25" customHeight="1">
      <c r="A339" s="77" t="s">
        <v>854</v>
      </c>
      <c r="B339" s="73" t="s">
        <v>855</v>
      </c>
      <c r="C339" s="74">
        <v>117740</v>
      </c>
      <c r="D339" s="75">
        <f t="shared" si="5"/>
        <v>54872</v>
      </c>
      <c r="E339" s="76">
        <v>0</v>
      </c>
    </row>
    <row r="340" spans="1:5" ht="29.25" customHeight="1">
      <c r="A340" s="77" t="s">
        <v>856</v>
      </c>
      <c r="B340" s="73" t="s">
        <v>857</v>
      </c>
      <c r="C340" s="74">
        <v>221086</v>
      </c>
      <c r="D340" s="75">
        <f t="shared" si="5"/>
        <v>50137</v>
      </c>
      <c r="E340" s="76">
        <v>0</v>
      </c>
    </row>
    <row r="341" spans="1:5" ht="29.25" customHeight="1">
      <c r="A341" s="77" t="s">
        <v>858</v>
      </c>
      <c r="B341" s="73" t="s">
        <v>859</v>
      </c>
      <c r="C341" s="74">
        <v>54510</v>
      </c>
      <c r="D341" s="75">
        <f t="shared" si="5"/>
        <v>26298</v>
      </c>
      <c r="E341" s="76">
        <v>0</v>
      </c>
    </row>
    <row r="342" spans="1:5" ht="29.25" customHeight="1">
      <c r="A342" s="77" t="s">
        <v>860</v>
      </c>
      <c r="B342" s="73" t="s">
        <v>861</v>
      </c>
      <c r="C342" s="74">
        <v>158405</v>
      </c>
      <c r="D342" s="75">
        <f t="shared" si="5"/>
        <v>39438</v>
      </c>
      <c r="E342" s="76">
        <v>0</v>
      </c>
    </row>
    <row r="343" spans="1:5" ht="29.25" customHeight="1">
      <c r="A343" s="77" t="s">
        <v>862</v>
      </c>
      <c r="B343" s="73" t="s">
        <v>863</v>
      </c>
      <c r="C343" s="74">
        <v>108075</v>
      </c>
      <c r="D343" s="75">
        <f t="shared" si="5"/>
        <v>34873</v>
      </c>
      <c r="E343" s="76">
        <v>0</v>
      </c>
    </row>
    <row r="344" spans="1:5" ht="29.25" customHeight="1">
      <c r="A344" s="77" t="s">
        <v>864</v>
      </c>
      <c r="B344" s="73" t="s">
        <v>865</v>
      </c>
      <c r="C344" s="74">
        <v>301188</v>
      </c>
      <c r="D344" s="75">
        <f t="shared" si="5"/>
        <v>76997</v>
      </c>
      <c r="E344" s="76">
        <v>0</v>
      </c>
    </row>
    <row r="345" spans="1:5" ht="29.25" customHeight="1">
      <c r="A345" s="77" t="s">
        <v>866</v>
      </c>
      <c r="B345" s="73" t="s">
        <v>867</v>
      </c>
      <c r="C345" s="74">
        <v>515285</v>
      </c>
      <c r="D345" s="75">
        <f t="shared" si="5"/>
        <v>153665</v>
      </c>
      <c r="E345" s="76">
        <v>0</v>
      </c>
    </row>
    <row r="346" spans="1:5" ht="29.25" customHeight="1">
      <c r="A346" s="77" t="s">
        <v>868</v>
      </c>
      <c r="B346" s="73" t="s">
        <v>869</v>
      </c>
      <c r="C346" s="74">
        <v>114147</v>
      </c>
      <c r="D346" s="75">
        <f t="shared" si="5"/>
        <v>111186</v>
      </c>
      <c r="E346" s="76">
        <v>0</v>
      </c>
    </row>
    <row r="347" spans="1:5" ht="29.25" customHeight="1">
      <c r="A347" s="77" t="s">
        <v>870</v>
      </c>
      <c r="B347" s="73" t="s">
        <v>871</v>
      </c>
      <c r="C347" s="74">
        <v>479267</v>
      </c>
      <c r="D347" s="75">
        <f t="shared" si="5"/>
        <v>178769</v>
      </c>
      <c r="E347" s="76">
        <v>0</v>
      </c>
    </row>
    <row r="348" spans="1:5" ht="29.25" customHeight="1">
      <c r="A348" s="77" t="s">
        <v>872</v>
      </c>
      <c r="B348" s="73" t="s">
        <v>873</v>
      </c>
      <c r="C348" s="74">
        <v>827053</v>
      </c>
      <c r="D348" s="75">
        <f t="shared" si="5"/>
        <v>146787</v>
      </c>
      <c r="E348" s="76">
        <v>0</v>
      </c>
    </row>
    <row r="349" spans="1:5" ht="29.25" customHeight="1">
      <c r="A349" s="77" t="s">
        <v>874</v>
      </c>
      <c r="B349" s="73" t="s">
        <v>875</v>
      </c>
      <c r="C349" s="74">
        <v>36319</v>
      </c>
      <c r="D349" s="75">
        <f t="shared" si="5"/>
        <v>41862</v>
      </c>
      <c r="E349" s="76">
        <v>0</v>
      </c>
    </row>
    <row r="350" spans="1:5" ht="29.25" customHeight="1">
      <c r="A350" s="77" t="s">
        <v>876</v>
      </c>
      <c r="B350" s="73" t="s">
        <v>877</v>
      </c>
      <c r="C350" s="74">
        <v>94289</v>
      </c>
      <c r="D350" s="75">
        <f t="shared" si="5"/>
        <v>76377</v>
      </c>
      <c r="E350" s="76">
        <v>0</v>
      </c>
    </row>
    <row r="351" spans="1:5" ht="29.25" customHeight="1">
      <c r="A351" s="77" t="s">
        <v>878</v>
      </c>
      <c r="B351" s="73" t="s">
        <v>879</v>
      </c>
      <c r="C351" s="74">
        <v>247102</v>
      </c>
      <c r="D351" s="75">
        <f t="shared" si="5"/>
        <v>110682</v>
      </c>
      <c r="E351" s="76">
        <v>0</v>
      </c>
    </row>
    <row r="352" spans="1:5" ht="29.25" customHeight="1">
      <c r="A352" s="77" t="s">
        <v>880</v>
      </c>
      <c r="B352" s="73" t="s">
        <v>881</v>
      </c>
      <c r="C352" s="74">
        <v>74205</v>
      </c>
      <c r="D352" s="75">
        <f t="shared" si="5"/>
        <v>31644</v>
      </c>
      <c r="E352" s="76">
        <v>0</v>
      </c>
    </row>
    <row r="353" spans="1:5" ht="29.25" customHeight="1">
      <c r="A353" s="77" t="s">
        <v>882</v>
      </c>
      <c r="B353" s="73" t="s">
        <v>883</v>
      </c>
      <c r="C353" s="74">
        <v>76587</v>
      </c>
      <c r="D353" s="75">
        <f t="shared" si="5"/>
        <v>60915</v>
      </c>
      <c r="E353" s="76">
        <v>0</v>
      </c>
    </row>
    <row r="354" spans="1:5" ht="29.25" customHeight="1">
      <c r="A354" s="77" t="s">
        <v>884</v>
      </c>
      <c r="B354" s="73" t="s">
        <v>885</v>
      </c>
      <c r="C354" s="74">
        <v>419473</v>
      </c>
      <c r="D354" s="75">
        <f t="shared" si="5"/>
        <v>160114</v>
      </c>
      <c r="E354" s="76">
        <v>0</v>
      </c>
    </row>
    <row r="355" spans="1:5" ht="29.25" customHeight="1">
      <c r="A355" s="77" t="s">
        <v>886</v>
      </c>
      <c r="B355" s="73" t="s">
        <v>887</v>
      </c>
      <c r="C355" s="74">
        <v>110414</v>
      </c>
      <c r="D355" s="75">
        <f t="shared" si="5"/>
        <v>84772</v>
      </c>
      <c r="E355" s="76">
        <v>0</v>
      </c>
    </row>
    <row r="356" spans="1:5" ht="29.25" customHeight="1">
      <c r="A356" s="77" t="s">
        <v>888</v>
      </c>
      <c r="B356" s="73" t="s">
        <v>889</v>
      </c>
      <c r="C356" s="74">
        <v>104546</v>
      </c>
      <c r="D356" s="75">
        <f t="shared" si="5"/>
        <v>110171</v>
      </c>
      <c r="E356" s="76">
        <v>0</v>
      </c>
    </row>
    <row r="357" spans="1:5" ht="29.25" customHeight="1">
      <c r="A357" s="77" t="s">
        <v>890</v>
      </c>
      <c r="B357" s="73" t="s">
        <v>891</v>
      </c>
      <c r="C357" s="74">
        <v>64365</v>
      </c>
      <c r="D357" s="75">
        <f t="shared" si="5"/>
        <v>44498</v>
      </c>
      <c r="E357" s="76">
        <v>0</v>
      </c>
    </row>
    <row r="358" spans="1:5" ht="29.25" customHeight="1">
      <c r="A358" s="77" t="s">
        <v>892</v>
      </c>
      <c r="B358" s="73" t="s">
        <v>893</v>
      </c>
      <c r="C358" s="74">
        <v>189222</v>
      </c>
      <c r="D358" s="75">
        <f t="shared" si="5"/>
        <v>57852</v>
      </c>
      <c r="E358" s="76">
        <v>0</v>
      </c>
    </row>
    <row r="359" spans="1:5" ht="29.25" customHeight="1">
      <c r="A359" s="77" t="s">
        <v>894</v>
      </c>
      <c r="B359" s="73" t="s">
        <v>895</v>
      </c>
      <c r="C359" s="74">
        <v>285688</v>
      </c>
      <c r="D359" s="75">
        <f t="shared" si="5"/>
        <v>140011</v>
      </c>
      <c r="E359" s="76">
        <v>0</v>
      </c>
    </row>
    <row r="360" spans="1:5" ht="29.25" customHeight="1">
      <c r="A360" s="77" t="s">
        <v>896</v>
      </c>
      <c r="B360" s="73" t="s">
        <v>897</v>
      </c>
      <c r="C360" s="74">
        <v>91142</v>
      </c>
      <c r="D360" s="75">
        <f t="shared" si="5"/>
        <v>57551</v>
      </c>
      <c r="E360" s="76">
        <v>0</v>
      </c>
    </row>
    <row r="361" spans="1:5" ht="29.25" customHeight="1">
      <c r="A361" s="77" t="s">
        <v>898</v>
      </c>
      <c r="B361" s="73" t="s">
        <v>899</v>
      </c>
      <c r="C361" s="74">
        <v>91222</v>
      </c>
      <c r="D361" s="75">
        <f t="shared" si="5"/>
        <v>89146</v>
      </c>
      <c r="E361" s="76">
        <v>0</v>
      </c>
    </row>
    <row r="362" spans="1:5" ht="29.25" customHeight="1">
      <c r="A362" s="77" t="s">
        <v>900</v>
      </c>
      <c r="B362" s="73" t="s">
        <v>901</v>
      </c>
      <c r="C362" s="74">
        <v>104629</v>
      </c>
      <c r="D362" s="75">
        <f t="shared" si="5"/>
        <v>54584</v>
      </c>
      <c r="E362" s="76">
        <v>0</v>
      </c>
    </row>
    <row r="363" spans="1:5" ht="29.25" customHeight="1">
      <c r="A363" s="77" t="s">
        <v>902</v>
      </c>
      <c r="B363" s="73" t="s">
        <v>903</v>
      </c>
      <c r="C363" s="74">
        <v>89420</v>
      </c>
      <c r="D363" s="75">
        <f t="shared" si="5"/>
        <v>60446</v>
      </c>
      <c r="E363" s="76">
        <v>0</v>
      </c>
    </row>
    <row r="364" spans="1:5" ht="29.25" customHeight="1">
      <c r="A364" s="77" t="s">
        <v>904</v>
      </c>
      <c r="B364" s="73" t="s">
        <v>905</v>
      </c>
      <c r="C364" s="74">
        <v>400837</v>
      </c>
      <c r="D364" s="75">
        <f t="shared" si="5"/>
        <v>141988</v>
      </c>
      <c r="E364" s="76">
        <v>0</v>
      </c>
    </row>
    <row r="365" spans="1:5" ht="29.25" customHeight="1">
      <c r="A365" s="77" t="s">
        <v>906</v>
      </c>
      <c r="B365" s="73" t="s">
        <v>907</v>
      </c>
      <c r="C365" s="74">
        <v>88462</v>
      </c>
      <c r="D365" s="75">
        <f t="shared" si="5"/>
        <v>55257</v>
      </c>
      <c r="E365" s="76">
        <v>0</v>
      </c>
    </row>
    <row r="366" spans="1:5" ht="29.25" customHeight="1">
      <c r="A366" s="77" t="s">
        <v>908</v>
      </c>
      <c r="B366" s="73" t="s">
        <v>909</v>
      </c>
      <c r="C366" s="74">
        <v>99332</v>
      </c>
      <c r="D366" s="75">
        <f t="shared" si="5"/>
        <v>85402</v>
      </c>
      <c r="E366" s="76">
        <v>0</v>
      </c>
    </row>
    <row r="367" spans="1:5" ht="29.25" customHeight="1">
      <c r="A367" s="77" t="s">
        <v>910</v>
      </c>
      <c r="B367" s="73" t="s">
        <v>911</v>
      </c>
      <c r="C367" s="74">
        <v>211481</v>
      </c>
      <c r="D367" s="75">
        <f t="shared" si="5"/>
        <v>179015</v>
      </c>
      <c r="E367" s="76">
        <v>0</v>
      </c>
    </row>
    <row r="368" spans="1:5" ht="29.25" customHeight="1">
      <c r="A368" s="77" t="s">
        <v>912</v>
      </c>
      <c r="B368" s="73" t="s">
        <v>913</v>
      </c>
      <c r="C368" s="74">
        <v>144882</v>
      </c>
      <c r="D368" s="75">
        <f t="shared" si="5"/>
        <v>167079</v>
      </c>
      <c r="E368" s="76">
        <v>0</v>
      </c>
    </row>
    <row r="369" spans="1:5" ht="29.25" customHeight="1">
      <c r="A369" s="77" t="s">
        <v>914</v>
      </c>
      <c r="B369" s="73" t="s">
        <v>915</v>
      </c>
      <c r="C369" s="74">
        <v>80724280</v>
      </c>
      <c r="D369" s="75" t="e">
        <f t="shared" si="5"/>
        <v>#N/A</v>
      </c>
      <c r="E369" s="76">
        <v>0</v>
      </c>
    </row>
    <row r="370" spans="1:5" ht="29.25" customHeight="1">
      <c r="A370" s="77" t="s">
        <v>916</v>
      </c>
      <c r="B370" s="73" t="s">
        <v>917</v>
      </c>
      <c r="C370" s="74">
        <v>198890</v>
      </c>
      <c r="D370" s="75">
        <f t="shared" si="5"/>
        <v>8417</v>
      </c>
      <c r="E370" s="76">
        <v>0</v>
      </c>
    </row>
    <row r="371" spans="1:5" ht="29.25" customHeight="1">
      <c r="A371" s="77" t="s">
        <v>918</v>
      </c>
      <c r="B371" s="73" t="s">
        <v>919</v>
      </c>
      <c r="C371" s="74">
        <v>95116</v>
      </c>
      <c r="D371" s="75">
        <f t="shared" si="5"/>
        <v>5806</v>
      </c>
      <c r="E371" s="76">
        <v>0</v>
      </c>
    </row>
    <row r="372" spans="1:5" ht="29.25" customHeight="1">
      <c r="A372" s="77" t="s">
        <v>920</v>
      </c>
      <c r="B372" s="73" t="s">
        <v>921</v>
      </c>
      <c r="C372" s="74">
        <v>29568</v>
      </c>
      <c r="D372" s="75">
        <f t="shared" si="5"/>
        <v>5087</v>
      </c>
      <c r="E372" s="76">
        <v>0</v>
      </c>
    </row>
    <row r="373" spans="1:5" ht="29.25" customHeight="1">
      <c r="A373" s="77" t="s">
        <v>922</v>
      </c>
      <c r="B373" s="73" t="s">
        <v>923</v>
      </c>
      <c r="C373" s="74">
        <v>129707</v>
      </c>
      <c r="D373" s="75">
        <f t="shared" si="5"/>
        <v>13159</v>
      </c>
      <c r="E373" s="76">
        <v>0</v>
      </c>
    </row>
    <row r="374" spans="1:5" ht="29.25" customHeight="1">
      <c r="A374" s="77" t="s">
        <v>924</v>
      </c>
      <c r="B374" s="73" t="s">
        <v>925</v>
      </c>
      <c r="C374" s="74">
        <v>58384</v>
      </c>
      <c r="D374" s="75">
        <f t="shared" si="5"/>
        <v>6754</v>
      </c>
      <c r="E374" s="76">
        <v>0</v>
      </c>
    </row>
    <row r="375" spans="1:5" ht="29.25" customHeight="1">
      <c r="A375" s="77" t="s">
        <v>926</v>
      </c>
      <c r="B375" s="73" t="s">
        <v>927</v>
      </c>
      <c r="C375" s="74">
        <v>63436</v>
      </c>
      <c r="D375" s="75">
        <f t="shared" si="5"/>
        <v>5729</v>
      </c>
      <c r="E375" s="76">
        <v>0</v>
      </c>
    </row>
    <row r="376" spans="1:5" ht="29.25" customHeight="1">
      <c r="A376" s="77" t="s">
        <v>928</v>
      </c>
      <c r="B376" s="73" t="s">
        <v>929</v>
      </c>
      <c r="C376" s="74">
        <v>39529</v>
      </c>
      <c r="D376" s="75">
        <f t="shared" si="5"/>
        <v>6146</v>
      </c>
      <c r="E376" s="76">
        <v>0</v>
      </c>
    </row>
    <row r="377" spans="1:5" ht="29.25" customHeight="1">
      <c r="A377" s="77" t="s">
        <v>930</v>
      </c>
      <c r="B377" s="73" t="s">
        <v>931</v>
      </c>
      <c r="C377" s="74">
        <v>38710</v>
      </c>
      <c r="D377" s="75">
        <f t="shared" si="5"/>
        <v>6128</v>
      </c>
      <c r="E377" s="76">
        <v>0</v>
      </c>
    </row>
    <row r="378" spans="1:5" ht="29.25" customHeight="1">
      <c r="A378" s="77" t="s">
        <v>932</v>
      </c>
      <c r="B378" s="73" t="s">
        <v>933</v>
      </c>
      <c r="C378" s="74">
        <v>22180</v>
      </c>
      <c r="D378" s="75">
        <f t="shared" si="5"/>
        <v>3612</v>
      </c>
      <c r="E378" s="76">
        <v>0</v>
      </c>
    </row>
    <row r="379" spans="1:5" ht="29.25" customHeight="1">
      <c r="A379" s="77" t="s">
        <v>934</v>
      </c>
      <c r="B379" s="73" t="s">
        <v>935</v>
      </c>
      <c r="C379" s="74">
        <v>101042</v>
      </c>
      <c r="D379" s="75">
        <f t="shared" si="5"/>
        <v>22939</v>
      </c>
      <c r="E379" s="76">
        <v>0</v>
      </c>
    </row>
    <row r="380" spans="1:5" ht="29.25" customHeight="1">
      <c r="A380" s="77" t="s">
        <v>936</v>
      </c>
      <c r="B380" s="73" t="s">
        <v>937</v>
      </c>
      <c r="C380" s="74">
        <v>154713</v>
      </c>
      <c r="D380" s="75">
        <f t="shared" si="5"/>
        <v>10701</v>
      </c>
      <c r="E380" s="76">
        <v>0</v>
      </c>
    </row>
    <row r="381" spans="1:5" ht="29.25" customHeight="1">
      <c r="A381" s="77" t="s">
        <v>938</v>
      </c>
      <c r="B381" s="73" t="s">
        <v>939</v>
      </c>
      <c r="C381" s="74">
        <v>145136</v>
      </c>
      <c r="D381" s="75">
        <f t="shared" si="5"/>
        <v>8620</v>
      </c>
      <c r="E381" s="76">
        <v>0</v>
      </c>
    </row>
    <row r="382" spans="1:5" ht="29.25" customHeight="1">
      <c r="A382" s="77" t="s">
        <v>940</v>
      </c>
      <c r="B382" s="73" t="s">
        <v>941</v>
      </c>
      <c r="C382" s="74">
        <v>139440</v>
      </c>
      <c r="D382" s="75">
        <f t="shared" si="5"/>
        <v>14860</v>
      </c>
      <c r="E382" s="76">
        <v>0</v>
      </c>
    </row>
    <row r="383" spans="1:5" ht="29.25" customHeight="1">
      <c r="A383" s="77" t="s">
        <v>942</v>
      </c>
      <c r="B383" s="73" t="s">
        <v>943</v>
      </c>
      <c r="C383" s="74">
        <v>302175</v>
      </c>
      <c r="D383" s="75">
        <f t="shared" si="5"/>
        <v>10401</v>
      </c>
      <c r="E383" s="76">
        <v>0</v>
      </c>
    </row>
    <row r="384" spans="1:5" ht="29.25" customHeight="1">
      <c r="A384" s="77" t="s">
        <v>944</v>
      </c>
      <c r="B384" s="73" t="s">
        <v>945</v>
      </c>
      <c r="C384" s="74">
        <v>190248</v>
      </c>
      <c r="D384" s="75">
        <f t="shared" si="5"/>
        <v>9064</v>
      </c>
      <c r="E384" s="76">
        <v>0</v>
      </c>
    </row>
    <row r="385" spans="1:5" ht="29.25" customHeight="1">
      <c r="A385" s="77" t="s">
        <v>946</v>
      </c>
      <c r="B385" s="73" t="s">
        <v>947</v>
      </c>
      <c r="C385" s="74">
        <v>40544</v>
      </c>
      <c r="D385" s="75">
        <f t="shared" si="5"/>
        <v>7849</v>
      </c>
      <c r="E385" s="76">
        <v>0</v>
      </c>
    </row>
    <row r="386" spans="1:5" ht="29.25" customHeight="1">
      <c r="A386" s="77" t="s">
        <v>948</v>
      </c>
      <c r="B386" s="73" t="s">
        <v>949</v>
      </c>
      <c r="C386" s="74">
        <v>22188</v>
      </c>
      <c r="D386" s="75">
        <f t="shared" ref="D386:D449" si="6">VLOOKUP(A386,T_IIaloc1314,3,0)</f>
        <v>4888</v>
      </c>
      <c r="E386" s="76">
        <v>0</v>
      </c>
    </row>
    <row r="387" spans="1:5" ht="29.25" customHeight="1">
      <c r="A387" s="77" t="s">
        <v>950</v>
      </c>
      <c r="B387" s="73" t="s">
        <v>951</v>
      </c>
      <c r="C387" s="74">
        <v>185839</v>
      </c>
      <c r="D387" s="75">
        <f t="shared" si="6"/>
        <v>12680</v>
      </c>
      <c r="E387" s="76">
        <v>0</v>
      </c>
    </row>
    <row r="388" spans="1:5" ht="29.25" customHeight="1">
      <c r="A388" s="77" t="s">
        <v>952</v>
      </c>
      <c r="B388" s="73" t="s">
        <v>953</v>
      </c>
      <c r="C388" s="74">
        <v>81833</v>
      </c>
      <c r="D388" s="75">
        <f t="shared" si="6"/>
        <v>12567</v>
      </c>
      <c r="E388" s="76">
        <v>0</v>
      </c>
    </row>
    <row r="389" spans="1:5" ht="29.25" customHeight="1">
      <c r="A389" s="77" t="s">
        <v>954</v>
      </c>
      <c r="B389" s="73" t="s">
        <v>955</v>
      </c>
      <c r="C389" s="74">
        <v>259006</v>
      </c>
      <c r="D389" s="75">
        <f t="shared" si="6"/>
        <v>13589</v>
      </c>
      <c r="E389" s="76">
        <v>0</v>
      </c>
    </row>
    <row r="390" spans="1:5" ht="29.25" customHeight="1">
      <c r="A390" s="77" t="s">
        <v>956</v>
      </c>
      <c r="B390" s="73" t="s">
        <v>957</v>
      </c>
      <c r="C390" s="74">
        <v>258447</v>
      </c>
      <c r="D390" s="75">
        <f t="shared" si="6"/>
        <v>8924</v>
      </c>
      <c r="E390" s="76">
        <v>0</v>
      </c>
    </row>
    <row r="391" spans="1:5" ht="29.25" customHeight="1">
      <c r="A391" s="77" t="s">
        <v>958</v>
      </c>
      <c r="B391" s="73" t="s">
        <v>959</v>
      </c>
      <c r="C391" s="74">
        <v>0</v>
      </c>
      <c r="D391" s="75">
        <f t="shared" si="6"/>
        <v>209</v>
      </c>
      <c r="E391" s="76">
        <v>0</v>
      </c>
    </row>
    <row r="392" spans="1:5" ht="29.25" customHeight="1">
      <c r="A392" s="77" t="s">
        <v>960</v>
      </c>
      <c r="B392" s="73" t="s">
        <v>961</v>
      </c>
      <c r="C392" s="74">
        <v>95667</v>
      </c>
      <c r="D392" s="75">
        <f t="shared" si="6"/>
        <v>6255</v>
      </c>
      <c r="E392" s="76">
        <v>0</v>
      </c>
    </row>
    <row r="393" spans="1:5" ht="29.25" customHeight="1">
      <c r="A393" s="77" t="s">
        <v>962</v>
      </c>
      <c r="B393" s="73" t="s">
        <v>963</v>
      </c>
      <c r="C393" s="74">
        <v>252008</v>
      </c>
      <c r="D393" s="75">
        <f t="shared" si="6"/>
        <v>11000</v>
      </c>
      <c r="E393" s="76">
        <v>0</v>
      </c>
    </row>
    <row r="394" spans="1:5" ht="29.25" customHeight="1">
      <c r="A394" s="77" t="s">
        <v>964</v>
      </c>
      <c r="B394" s="73" t="s">
        <v>965</v>
      </c>
      <c r="C394" s="74">
        <v>80569</v>
      </c>
      <c r="D394" s="75">
        <f t="shared" si="6"/>
        <v>9393</v>
      </c>
      <c r="E394" s="76">
        <v>0</v>
      </c>
    </row>
    <row r="395" spans="1:5" ht="29.25" customHeight="1">
      <c r="A395" s="77" t="s">
        <v>966</v>
      </c>
      <c r="B395" s="73" t="s">
        <v>967</v>
      </c>
      <c r="C395" s="74">
        <v>77749</v>
      </c>
      <c r="D395" s="75">
        <f t="shared" si="6"/>
        <v>5500</v>
      </c>
      <c r="E395" s="76">
        <v>0</v>
      </c>
    </row>
    <row r="396" spans="1:5" ht="29.25" customHeight="1">
      <c r="A396" s="77" t="s">
        <v>968</v>
      </c>
      <c r="B396" s="73" t="s">
        <v>969</v>
      </c>
      <c r="C396" s="74">
        <v>39113</v>
      </c>
      <c r="D396" s="75">
        <f t="shared" si="6"/>
        <v>5449</v>
      </c>
      <c r="E396" s="76">
        <v>0</v>
      </c>
    </row>
    <row r="397" spans="1:5" ht="29.25" customHeight="1">
      <c r="A397" s="77" t="s">
        <v>970</v>
      </c>
      <c r="B397" s="73" t="s">
        <v>971</v>
      </c>
      <c r="C397" s="74">
        <v>223615</v>
      </c>
      <c r="D397" s="75">
        <f t="shared" si="6"/>
        <v>12700</v>
      </c>
      <c r="E397" s="76">
        <v>0</v>
      </c>
    </row>
    <row r="398" spans="1:5" ht="29.25" customHeight="1">
      <c r="A398" s="77" t="s">
        <v>972</v>
      </c>
      <c r="B398" s="73" t="s">
        <v>973</v>
      </c>
      <c r="C398" s="74">
        <v>270590</v>
      </c>
      <c r="D398" s="75">
        <f t="shared" si="6"/>
        <v>20054</v>
      </c>
      <c r="E398" s="76">
        <v>0</v>
      </c>
    </row>
    <row r="399" spans="1:5" ht="29.25" customHeight="1">
      <c r="A399" s="77" t="s">
        <v>974</v>
      </c>
      <c r="B399" s="73" t="s">
        <v>975</v>
      </c>
      <c r="C399" s="74">
        <v>407881</v>
      </c>
      <c r="D399" s="75">
        <f t="shared" si="6"/>
        <v>19741</v>
      </c>
      <c r="E399" s="76">
        <v>0</v>
      </c>
    </row>
    <row r="400" spans="1:5" ht="29.25" customHeight="1">
      <c r="A400" s="77" t="s">
        <v>976</v>
      </c>
      <c r="B400" s="73" t="s">
        <v>977</v>
      </c>
      <c r="C400" s="74">
        <v>376183</v>
      </c>
      <c r="D400" s="75">
        <f t="shared" si="6"/>
        <v>8696</v>
      </c>
      <c r="E400" s="76">
        <v>0</v>
      </c>
    </row>
    <row r="401" spans="1:5" ht="29.25" customHeight="1">
      <c r="A401" s="77" t="s">
        <v>978</v>
      </c>
      <c r="B401" s="73" t="s">
        <v>979</v>
      </c>
      <c r="C401" s="74">
        <v>216120</v>
      </c>
      <c r="D401" s="75">
        <f t="shared" si="6"/>
        <v>6289</v>
      </c>
      <c r="E401" s="76">
        <v>0</v>
      </c>
    </row>
    <row r="402" spans="1:5" ht="29.25" customHeight="1">
      <c r="A402" s="77" t="s">
        <v>980</v>
      </c>
      <c r="B402" s="73" t="s">
        <v>981</v>
      </c>
      <c r="C402" s="74">
        <v>302113</v>
      </c>
      <c r="D402" s="75">
        <f t="shared" si="6"/>
        <v>9008</v>
      </c>
      <c r="E402" s="76">
        <v>0</v>
      </c>
    </row>
    <row r="403" spans="1:5" ht="29.25" customHeight="1">
      <c r="A403" s="77" t="s">
        <v>982</v>
      </c>
      <c r="B403" s="73" t="s">
        <v>983</v>
      </c>
      <c r="C403" s="74">
        <v>348137</v>
      </c>
      <c r="D403" s="75">
        <f t="shared" si="6"/>
        <v>9911</v>
      </c>
      <c r="E403" s="76">
        <v>0</v>
      </c>
    </row>
    <row r="404" spans="1:5" ht="29.25" customHeight="1">
      <c r="A404" s="77" t="s">
        <v>984</v>
      </c>
      <c r="B404" s="73" t="s">
        <v>985</v>
      </c>
      <c r="C404" s="74">
        <v>156071</v>
      </c>
      <c r="D404" s="75">
        <f t="shared" si="6"/>
        <v>8907</v>
      </c>
      <c r="E404" s="76">
        <v>0</v>
      </c>
    </row>
    <row r="405" spans="1:5" ht="29.25" customHeight="1">
      <c r="A405" s="77" t="s">
        <v>986</v>
      </c>
      <c r="B405" s="73" t="s">
        <v>987</v>
      </c>
      <c r="C405" s="74">
        <v>51230</v>
      </c>
      <c r="D405" s="75">
        <f t="shared" si="6"/>
        <v>6697</v>
      </c>
      <c r="E405" s="76">
        <v>0</v>
      </c>
    </row>
    <row r="406" spans="1:5" ht="29.25" customHeight="1">
      <c r="A406" s="77" t="s">
        <v>988</v>
      </c>
      <c r="B406" s="73" t="s">
        <v>989</v>
      </c>
      <c r="C406" s="74">
        <v>158744</v>
      </c>
      <c r="D406" s="75">
        <f t="shared" si="6"/>
        <v>8493</v>
      </c>
      <c r="E406" s="76">
        <v>0</v>
      </c>
    </row>
    <row r="407" spans="1:5" ht="29.25" customHeight="1">
      <c r="A407" s="77" t="s">
        <v>990</v>
      </c>
      <c r="B407" s="73" t="s">
        <v>991</v>
      </c>
      <c r="C407" s="74">
        <v>168568</v>
      </c>
      <c r="D407" s="75">
        <f t="shared" si="6"/>
        <v>7017</v>
      </c>
      <c r="E407" s="76">
        <v>0</v>
      </c>
    </row>
    <row r="408" spans="1:5" ht="29.25" customHeight="1">
      <c r="A408" s="77" t="s">
        <v>992</v>
      </c>
      <c r="B408" s="73" t="s">
        <v>993</v>
      </c>
      <c r="C408" s="74">
        <v>60142</v>
      </c>
      <c r="D408" s="75">
        <f t="shared" si="6"/>
        <v>5969</v>
      </c>
      <c r="E408" s="76">
        <v>0</v>
      </c>
    </row>
    <row r="409" spans="1:5" ht="29.25" customHeight="1">
      <c r="A409" s="77" t="s">
        <v>994</v>
      </c>
      <c r="B409" s="73" t="s">
        <v>995</v>
      </c>
      <c r="C409" s="74">
        <v>45686</v>
      </c>
      <c r="D409" s="75">
        <f t="shared" si="6"/>
        <v>5392</v>
      </c>
      <c r="E409" s="76">
        <v>0</v>
      </c>
    </row>
    <row r="410" spans="1:5" ht="29.25" customHeight="1">
      <c r="A410" s="77" t="s">
        <v>996</v>
      </c>
      <c r="B410" s="73" t="s">
        <v>997</v>
      </c>
      <c r="C410" s="74">
        <v>364036</v>
      </c>
      <c r="D410" s="75">
        <f t="shared" si="6"/>
        <v>12769</v>
      </c>
      <c r="E410" s="76">
        <v>0</v>
      </c>
    </row>
    <row r="411" spans="1:5" ht="29.25" customHeight="1">
      <c r="A411" s="77" t="s">
        <v>998</v>
      </c>
      <c r="B411" s="73" t="s">
        <v>999</v>
      </c>
      <c r="C411" s="74">
        <v>207343</v>
      </c>
      <c r="D411" s="75">
        <f t="shared" si="6"/>
        <v>8636</v>
      </c>
      <c r="E411" s="76">
        <v>0</v>
      </c>
    </row>
    <row r="412" spans="1:5" ht="29.25" customHeight="1">
      <c r="A412" s="77" t="s">
        <v>1000</v>
      </c>
      <c r="B412" s="73" t="s">
        <v>1001</v>
      </c>
      <c r="C412" s="74">
        <v>128218</v>
      </c>
      <c r="D412" s="75">
        <f t="shared" si="6"/>
        <v>6629</v>
      </c>
      <c r="E412" s="76">
        <v>0</v>
      </c>
    </row>
    <row r="413" spans="1:5" ht="29.25" customHeight="1">
      <c r="A413" s="77" t="s">
        <v>1002</v>
      </c>
      <c r="B413" s="73" t="s">
        <v>1003</v>
      </c>
      <c r="C413" s="74">
        <v>51531</v>
      </c>
      <c r="D413" s="75">
        <f t="shared" si="6"/>
        <v>7334</v>
      </c>
      <c r="E413" s="76">
        <v>0</v>
      </c>
    </row>
    <row r="414" spans="1:5" ht="29.25" customHeight="1">
      <c r="A414" s="77" t="s">
        <v>1004</v>
      </c>
      <c r="B414" s="73" t="s">
        <v>1005</v>
      </c>
      <c r="C414" s="74">
        <v>42090</v>
      </c>
      <c r="D414" s="75">
        <f t="shared" si="6"/>
        <v>5105</v>
      </c>
      <c r="E414" s="76">
        <v>0</v>
      </c>
    </row>
    <row r="415" spans="1:5" ht="29.25" customHeight="1">
      <c r="A415" s="77" t="s">
        <v>1006</v>
      </c>
      <c r="B415" s="73" t="s">
        <v>1007</v>
      </c>
      <c r="C415" s="74">
        <v>212336910</v>
      </c>
      <c r="D415" s="75" t="e">
        <f t="shared" si="6"/>
        <v>#N/A</v>
      </c>
      <c r="E415" s="76">
        <v>0</v>
      </c>
    </row>
    <row r="416" spans="1:5" ht="29.25" customHeight="1">
      <c r="A416" s="77" t="s">
        <v>1008</v>
      </c>
      <c r="B416" s="73" t="s">
        <v>1009</v>
      </c>
      <c r="C416" s="74">
        <v>58974</v>
      </c>
      <c r="D416" s="75">
        <f t="shared" si="6"/>
        <v>5683</v>
      </c>
      <c r="E416" s="76">
        <v>0</v>
      </c>
    </row>
    <row r="417" spans="1:5" ht="29.25" customHeight="1">
      <c r="A417" s="77" t="s">
        <v>1010</v>
      </c>
      <c r="B417" s="73" t="s">
        <v>1011</v>
      </c>
      <c r="C417" s="74">
        <v>121222</v>
      </c>
      <c r="D417" s="75">
        <f t="shared" si="6"/>
        <v>8209</v>
      </c>
      <c r="E417" s="76">
        <v>0</v>
      </c>
    </row>
    <row r="418" spans="1:5" ht="29.25" customHeight="1">
      <c r="A418" s="77" t="s">
        <v>1012</v>
      </c>
      <c r="B418" s="73" t="s">
        <v>1013</v>
      </c>
      <c r="C418" s="74">
        <v>540163</v>
      </c>
      <c r="D418" s="75">
        <f t="shared" si="6"/>
        <v>22548</v>
      </c>
      <c r="E418" s="76">
        <v>0</v>
      </c>
    </row>
    <row r="419" spans="1:5" ht="29.25" customHeight="1">
      <c r="A419" s="77" t="s">
        <v>1014</v>
      </c>
      <c r="B419" s="73" t="s">
        <v>1015</v>
      </c>
      <c r="C419" s="74">
        <v>260963</v>
      </c>
      <c r="D419" s="75">
        <f t="shared" si="6"/>
        <v>14934</v>
      </c>
      <c r="E419" s="76">
        <v>0</v>
      </c>
    </row>
    <row r="420" spans="1:5" ht="29.25" customHeight="1">
      <c r="A420" s="77" t="s">
        <v>1016</v>
      </c>
      <c r="B420" s="73" t="s">
        <v>1017</v>
      </c>
      <c r="C420" s="74">
        <v>259523</v>
      </c>
      <c r="D420" s="75">
        <f t="shared" si="6"/>
        <v>10399</v>
      </c>
      <c r="E420" s="76">
        <v>0</v>
      </c>
    </row>
    <row r="421" spans="1:5" ht="29.25" customHeight="1">
      <c r="A421" s="77" t="s">
        <v>1018</v>
      </c>
      <c r="B421" s="73" t="s">
        <v>1019</v>
      </c>
      <c r="C421" s="74">
        <v>181005</v>
      </c>
      <c r="D421" s="75">
        <f t="shared" si="6"/>
        <v>7359</v>
      </c>
      <c r="E421" s="76">
        <v>0</v>
      </c>
    </row>
    <row r="422" spans="1:5" ht="29.25" customHeight="1">
      <c r="A422" s="77" t="s">
        <v>1020</v>
      </c>
      <c r="B422" s="73" t="s">
        <v>1021</v>
      </c>
      <c r="C422" s="74">
        <v>234619</v>
      </c>
      <c r="D422" s="75">
        <f t="shared" si="6"/>
        <v>9127</v>
      </c>
      <c r="E422" s="76">
        <v>0</v>
      </c>
    </row>
    <row r="423" spans="1:5" ht="29.25" customHeight="1">
      <c r="A423" s="77" t="s">
        <v>1022</v>
      </c>
      <c r="B423" s="73" t="s">
        <v>1023</v>
      </c>
      <c r="C423" s="74">
        <v>156227</v>
      </c>
      <c r="D423" s="75">
        <f t="shared" si="6"/>
        <v>6782</v>
      </c>
      <c r="E423" s="76">
        <v>0</v>
      </c>
    </row>
    <row r="424" spans="1:5" ht="29.25" customHeight="1">
      <c r="A424" s="77" t="s">
        <v>1024</v>
      </c>
      <c r="B424" s="73" t="s">
        <v>1025</v>
      </c>
      <c r="C424" s="74">
        <v>255604</v>
      </c>
      <c r="D424" s="75">
        <f t="shared" si="6"/>
        <v>9189</v>
      </c>
      <c r="E424" s="76">
        <v>0</v>
      </c>
    </row>
    <row r="425" spans="1:5" ht="29.25" customHeight="1">
      <c r="A425" s="77" t="s">
        <v>1026</v>
      </c>
      <c r="B425" s="73" t="s">
        <v>1027</v>
      </c>
      <c r="C425" s="74">
        <v>200700</v>
      </c>
      <c r="D425" s="75">
        <f t="shared" si="6"/>
        <v>9528</v>
      </c>
      <c r="E425" s="76">
        <v>0</v>
      </c>
    </row>
    <row r="426" spans="1:5" ht="29.25" customHeight="1">
      <c r="A426" s="77" t="s">
        <v>1028</v>
      </c>
      <c r="B426" s="73" t="s">
        <v>1029</v>
      </c>
      <c r="C426" s="74">
        <v>222849</v>
      </c>
      <c r="D426" s="75">
        <f t="shared" si="6"/>
        <v>11352</v>
      </c>
      <c r="E426" s="76">
        <v>0</v>
      </c>
    </row>
    <row r="427" spans="1:5" ht="29.25" customHeight="1">
      <c r="A427" s="77" t="s">
        <v>1030</v>
      </c>
      <c r="B427" s="73" t="s">
        <v>1031</v>
      </c>
      <c r="C427" s="74">
        <v>94066</v>
      </c>
      <c r="D427" s="75">
        <f t="shared" si="6"/>
        <v>5607</v>
      </c>
      <c r="E427" s="76">
        <v>0</v>
      </c>
    </row>
    <row r="428" spans="1:5" ht="29.25" customHeight="1">
      <c r="A428" s="77" t="s">
        <v>1032</v>
      </c>
      <c r="B428" s="73" t="s">
        <v>1033</v>
      </c>
      <c r="C428" s="74">
        <v>112918</v>
      </c>
      <c r="D428" s="75">
        <f t="shared" si="6"/>
        <v>10452</v>
      </c>
      <c r="E428" s="76">
        <v>0</v>
      </c>
    </row>
    <row r="429" spans="1:5" ht="29.25" customHeight="1">
      <c r="A429" s="77" t="s">
        <v>1034</v>
      </c>
      <c r="B429" s="73" t="s">
        <v>1035</v>
      </c>
      <c r="C429" s="74">
        <v>75370</v>
      </c>
      <c r="D429" s="75">
        <f t="shared" si="6"/>
        <v>6726</v>
      </c>
      <c r="E429" s="76">
        <v>0</v>
      </c>
    </row>
    <row r="430" spans="1:5" ht="29.25" customHeight="1">
      <c r="A430" s="77" t="s">
        <v>1036</v>
      </c>
      <c r="B430" s="73" t="s">
        <v>1037</v>
      </c>
      <c r="C430" s="74">
        <v>189721</v>
      </c>
      <c r="D430" s="75">
        <f t="shared" si="6"/>
        <v>16340</v>
      </c>
      <c r="E430" s="76">
        <v>0</v>
      </c>
    </row>
    <row r="431" spans="1:5" ht="29.25" customHeight="1">
      <c r="A431" s="77" t="s">
        <v>1038</v>
      </c>
      <c r="B431" s="73" t="s">
        <v>1039</v>
      </c>
      <c r="C431" s="74">
        <v>332809</v>
      </c>
      <c r="D431" s="75">
        <f t="shared" si="6"/>
        <v>12681</v>
      </c>
      <c r="E431" s="76">
        <v>0</v>
      </c>
    </row>
    <row r="432" spans="1:5" ht="29.25" customHeight="1">
      <c r="A432" s="77" t="s">
        <v>1040</v>
      </c>
      <c r="B432" s="73" t="s">
        <v>1041</v>
      </c>
      <c r="C432" s="74">
        <v>646296</v>
      </c>
      <c r="D432" s="75">
        <f t="shared" si="6"/>
        <v>16335</v>
      </c>
      <c r="E432" s="76">
        <v>0</v>
      </c>
    </row>
    <row r="433" spans="1:5" ht="29.25" customHeight="1">
      <c r="A433" s="77" t="s">
        <v>1042</v>
      </c>
      <c r="B433" s="73" t="s">
        <v>1043</v>
      </c>
      <c r="C433" s="74">
        <v>214454</v>
      </c>
      <c r="D433" s="75">
        <f t="shared" si="6"/>
        <v>5828</v>
      </c>
      <c r="E433" s="76">
        <v>0</v>
      </c>
    </row>
    <row r="434" spans="1:5" ht="29.25" customHeight="1">
      <c r="A434" s="77" t="s">
        <v>1044</v>
      </c>
      <c r="B434" s="73" t="s">
        <v>1045</v>
      </c>
      <c r="C434" s="74">
        <v>143849</v>
      </c>
      <c r="D434" s="75">
        <f t="shared" si="6"/>
        <v>8597</v>
      </c>
      <c r="E434" s="76">
        <v>0</v>
      </c>
    </row>
    <row r="435" spans="1:5" ht="29.25" customHeight="1">
      <c r="A435" s="77" t="s">
        <v>1046</v>
      </c>
      <c r="B435" s="73" t="s">
        <v>1047</v>
      </c>
      <c r="C435" s="74">
        <v>68807</v>
      </c>
      <c r="D435" s="75">
        <f t="shared" si="6"/>
        <v>6273</v>
      </c>
      <c r="E435" s="76">
        <v>0</v>
      </c>
    </row>
    <row r="436" spans="1:5" ht="29.25" customHeight="1">
      <c r="A436" s="77" t="s">
        <v>1048</v>
      </c>
      <c r="B436" s="73" t="s">
        <v>1049</v>
      </c>
      <c r="C436" s="74">
        <v>104937</v>
      </c>
      <c r="D436" s="75">
        <f t="shared" si="6"/>
        <v>10075</v>
      </c>
      <c r="E436" s="76">
        <v>0</v>
      </c>
    </row>
    <row r="437" spans="1:5" ht="29.25" customHeight="1">
      <c r="A437" s="77" t="s">
        <v>1050</v>
      </c>
      <c r="B437" s="73" t="s">
        <v>1051</v>
      </c>
      <c r="C437" s="74">
        <v>418111</v>
      </c>
      <c r="D437" s="75">
        <f t="shared" si="6"/>
        <v>26129</v>
      </c>
      <c r="E437" s="76">
        <v>0</v>
      </c>
    </row>
    <row r="438" spans="1:5" ht="29.25" customHeight="1">
      <c r="A438" s="77" t="s">
        <v>1052</v>
      </c>
      <c r="B438" s="73" t="s">
        <v>1053</v>
      </c>
      <c r="C438" s="74">
        <v>183671</v>
      </c>
      <c r="D438" s="75">
        <f t="shared" si="6"/>
        <v>11526</v>
      </c>
      <c r="E438" s="76">
        <v>0</v>
      </c>
    </row>
    <row r="439" spans="1:5" ht="29.25" customHeight="1">
      <c r="A439" s="77" t="s">
        <v>1054</v>
      </c>
      <c r="B439" s="73" t="s">
        <v>1055</v>
      </c>
      <c r="C439" s="74">
        <v>276652</v>
      </c>
      <c r="D439" s="75">
        <f t="shared" si="6"/>
        <v>11984</v>
      </c>
      <c r="E439" s="76">
        <v>0</v>
      </c>
    </row>
    <row r="440" spans="1:5" ht="29.25" customHeight="1">
      <c r="A440" s="77" t="s">
        <v>1056</v>
      </c>
      <c r="B440" s="73" t="s">
        <v>1057</v>
      </c>
      <c r="C440" s="74">
        <v>258382</v>
      </c>
      <c r="D440" s="75">
        <f t="shared" si="6"/>
        <v>15636</v>
      </c>
      <c r="E440" s="76">
        <v>0</v>
      </c>
    </row>
    <row r="441" spans="1:5" ht="29.25" customHeight="1">
      <c r="A441" s="77" t="s">
        <v>1058</v>
      </c>
      <c r="B441" s="73" t="s">
        <v>1059</v>
      </c>
      <c r="C441" s="74">
        <v>432264</v>
      </c>
      <c r="D441" s="75">
        <f t="shared" si="6"/>
        <v>12834</v>
      </c>
      <c r="E441" s="76">
        <v>0</v>
      </c>
    </row>
    <row r="442" spans="1:5" ht="29.25" customHeight="1">
      <c r="A442" s="77" t="s">
        <v>1060</v>
      </c>
      <c r="B442" s="73" t="s">
        <v>1061</v>
      </c>
      <c r="C442" s="74">
        <v>275387</v>
      </c>
      <c r="D442" s="75">
        <f t="shared" si="6"/>
        <v>13447</v>
      </c>
      <c r="E442" s="76">
        <v>0</v>
      </c>
    </row>
    <row r="443" spans="1:5" ht="29.25" customHeight="1">
      <c r="A443" s="77" t="s">
        <v>1062</v>
      </c>
      <c r="B443" s="73" t="s">
        <v>1063</v>
      </c>
      <c r="C443" s="74">
        <v>133641</v>
      </c>
      <c r="D443" s="75">
        <f t="shared" si="6"/>
        <v>7518</v>
      </c>
      <c r="E443" s="76">
        <v>0</v>
      </c>
    </row>
    <row r="444" spans="1:5" ht="29.25" customHeight="1">
      <c r="A444" s="77" t="s">
        <v>1064</v>
      </c>
      <c r="B444" s="73" t="s">
        <v>1065</v>
      </c>
      <c r="C444" s="74">
        <v>172609</v>
      </c>
      <c r="D444" s="75">
        <f t="shared" si="6"/>
        <v>11481</v>
      </c>
      <c r="E444" s="76">
        <v>0</v>
      </c>
    </row>
    <row r="445" spans="1:5" ht="29.25" customHeight="1">
      <c r="A445" s="77" t="s">
        <v>1066</v>
      </c>
      <c r="B445" s="73" t="s">
        <v>1067</v>
      </c>
      <c r="C445" s="74">
        <v>63820</v>
      </c>
      <c r="D445" s="75">
        <f t="shared" si="6"/>
        <v>6049</v>
      </c>
      <c r="E445" s="76">
        <v>0</v>
      </c>
    </row>
    <row r="446" spans="1:5" ht="29.25" customHeight="1">
      <c r="A446" s="77" t="s">
        <v>1068</v>
      </c>
      <c r="B446" s="73" t="s">
        <v>1069</v>
      </c>
      <c r="C446" s="74">
        <v>127964</v>
      </c>
      <c r="D446" s="75">
        <f t="shared" si="6"/>
        <v>11471</v>
      </c>
      <c r="E446" s="76">
        <v>0</v>
      </c>
    </row>
    <row r="447" spans="1:5" ht="29.25" customHeight="1">
      <c r="A447" s="77" t="s">
        <v>1070</v>
      </c>
      <c r="B447" s="73" t="s">
        <v>1071</v>
      </c>
      <c r="C447" s="74">
        <v>66218</v>
      </c>
      <c r="D447" s="75">
        <f t="shared" si="6"/>
        <v>6176</v>
      </c>
      <c r="E447" s="76">
        <v>0</v>
      </c>
    </row>
    <row r="448" spans="1:5" ht="29.25" customHeight="1">
      <c r="A448" s="77" t="s">
        <v>1072</v>
      </c>
      <c r="B448" s="73" t="s">
        <v>1073</v>
      </c>
      <c r="C448" s="74">
        <v>68802</v>
      </c>
      <c r="D448" s="75">
        <f t="shared" si="6"/>
        <v>6560</v>
      </c>
      <c r="E448" s="76">
        <v>0</v>
      </c>
    </row>
    <row r="449" spans="1:5" ht="29.25" customHeight="1">
      <c r="A449" s="77" t="s">
        <v>1074</v>
      </c>
      <c r="B449" s="73" t="s">
        <v>1075</v>
      </c>
      <c r="C449" s="74">
        <v>62213</v>
      </c>
      <c r="D449" s="75">
        <f t="shared" si="6"/>
        <v>5812</v>
      </c>
      <c r="E449" s="76">
        <v>0</v>
      </c>
    </row>
    <row r="450" spans="1:5" ht="29.25" customHeight="1">
      <c r="A450" s="77" t="s">
        <v>1076</v>
      </c>
      <c r="B450" s="73" t="s">
        <v>1077</v>
      </c>
      <c r="C450" s="74">
        <v>185917</v>
      </c>
      <c r="D450" s="75">
        <f t="shared" ref="D450:D513" si="7">VLOOKUP(A450,T_IIaloc1314,3,0)</f>
        <v>7017</v>
      </c>
      <c r="E450" s="76">
        <v>0</v>
      </c>
    </row>
    <row r="451" spans="1:5" ht="29.25" customHeight="1">
      <c r="A451" s="77" t="s">
        <v>1078</v>
      </c>
      <c r="B451" s="73" t="s">
        <v>1079</v>
      </c>
      <c r="C451" s="74">
        <v>171474</v>
      </c>
      <c r="D451" s="75">
        <f t="shared" si="7"/>
        <v>6732</v>
      </c>
      <c r="E451" s="76">
        <v>0</v>
      </c>
    </row>
    <row r="452" spans="1:5" ht="29.25" customHeight="1">
      <c r="A452" s="77" t="s">
        <v>1080</v>
      </c>
      <c r="B452" s="73" t="s">
        <v>1081</v>
      </c>
      <c r="C452" s="74">
        <v>112049</v>
      </c>
      <c r="D452" s="75">
        <f t="shared" si="7"/>
        <v>7334</v>
      </c>
      <c r="E452" s="76">
        <v>0</v>
      </c>
    </row>
    <row r="453" spans="1:5" ht="29.25" customHeight="1">
      <c r="A453" s="77" t="s">
        <v>1082</v>
      </c>
      <c r="B453" s="73" t="s">
        <v>1083</v>
      </c>
      <c r="C453" s="74">
        <v>75582</v>
      </c>
      <c r="D453" s="75">
        <f t="shared" si="7"/>
        <v>5275</v>
      </c>
      <c r="E453" s="76">
        <v>0</v>
      </c>
    </row>
    <row r="454" spans="1:5" ht="29.25" customHeight="1">
      <c r="A454" s="77" t="s">
        <v>1084</v>
      </c>
      <c r="B454" s="73" t="s">
        <v>1085</v>
      </c>
      <c r="C454" s="74">
        <v>220684</v>
      </c>
      <c r="D454" s="75">
        <f t="shared" si="7"/>
        <v>12446</v>
      </c>
      <c r="E454" s="76">
        <v>0</v>
      </c>
    </row>
    <row r="455" spans="1:5" ht="29.25" customHeight="1">
      <c r="A455" s="77" t="s">
        <v>1086</v>
      </c>
      <c r="B455" s="73" t="s">
        <v>1087</v>
      </c>
      <c r="C455" s="74">
        <v>211830</v>
      </c>
      <c r="D455" s="75">
        <f t="shared" si="7"/>
        <v>8932</v>
      </c>
      <c r="E455" s="76">
        <v>0</v>
      </c>
    </row>
    <row r="456" spans="1:5" ht="29.25" customHeight="1">
      <c r="A456" s="77" t="s">
        <v>1088</v>
      </c>
      <c r="B456" s="73" t="s">
        <v>1089</v>
      </c>
      <c r="C456" s="74">
        <v>148712</v>
      </c>
      <c r="D456" s="75">
        <f t="shared" si="7"/>
        <v>5832</v>
      </c>
      <c r="E456" s="76">
        <v>0</v>
      </c>
    </row>
    <row r="457" spans="1:5" ht="29.25" customHeight="1">
      <c r="A457" s="77" t="s">
        <v>1090</v>
      </c>
      <c r="B457" s="73" t="s">
        <v>1091</v>
      </c>
      <c r="C457" s="74">
        <v>125174</v>
      </c>
      <c r="D457" s="75">
        <f t="shared" si="7"/>
        <v>7180</v>
      </c>
      <c r="E457" s="76">
        <v>0</v>
      </c>
    </row>
    <row r="458" spans="1:5" ht="29.25" customHeight="1">
      <c r="A458" s="77" t="s">
        <v>1092</v>
      </c>
      <c r="B458" s="73" t="s">
        <v>1093</v>
      </c>
      <c r="C458" s="74">
        <v>195374</v>
      </c>
      <c r="D458" s="75">
        <f t="shared" si="7"/>
        <v>8356</v>
      </c>
      <c r="E458" s="76">
        <v>0</v>
      </c>
    </row>
    <row r="459" spans="1:5" ht="29.25" customHeight="1">
      <c r="A459" s="77" t="s">
        <v>1094</v>
      </c>
      <c r="B459" s="73" t="s">
        <v>1095</v>
      </c>
      <c r="C459" s="74">
        <v>120401</v>
      </c>
      <c r="D459" s="75">
        <f t="shared" si="7"/>
        <v>6512</v>
      </c>
      <c r="E459" s="76">
        <v>0</v>
      </c>
    </row>
    <row r="460" spans="1:5" ht="29.25" customHeight="1">
      <c r="A460" s="77" t="s">
        <v>1096</v>
      </c>
      <c r="B460" s="73" t="s">
        <v>1097</v>
      </c>
      <c r="C460" s="74">
        <v>129855</v>
      </c>
      <c r="D460" s="75">
        <f t="shared" si="7"/>
        <v>7398</v>
      </c>
      <c r="E460" s="76">
        <v>0</v>
      </c>
    </row>
    <row r="461" spans="1:5" ht="29.25" customHeight="1">
      <c r="A461" s="77" t="s">
        <v>1098</v>
      </c>
      <c r="B461" s="73" t="s">
        <v>1099</v>
      </c>
      <c r="C461" s="74">
        <v>81641</v>
      </c>
      <c r="D461" s="75">
        <f t="shared" si="7"/>
        <v>8740</v>
      </c>
      <c r="E461" s="76">
        <v>0</v>
      </c>
    </row>
    <row r="462" spans="1:5" ht="29.25" customHeight="1">
      <c r="A462" s="77" t="s">
        <v>1100</v>
      </c>
      <c r="B462" s="73" t="s">
        <v>1101</v>
      </c>
      <c r="C462" s="74">
        <v>80496</v>
      </c>
      <c r="D462" s="75">
        <f t="shared" si="7"/>
        <v>7890</v>
      </c>
      <c r="E462" s="76">
        <v>0</v>
      </c>
    </row>
    <row r="463" spans="1:5" ht="29.25" customHeight="1">
      <c r="A463" s="77" t="s">
        <v>1102</v>
      </c>
      <c r="B463" s="73" t="s">
        <v>1103</v>
      </c>
      <c r="C463" s="74">
        <v>71003</v>
      </c>
      <c r="D463" s="75">
        <f t="shared" si="7"/>
        <v>6588</v>
      </c>
      <c r="E463" s="76">
        <v>0</v>
      </c>
    </row>
    <row r="464" spans="1:5" ht="29.25" customHeight="1">
      <c r="A464" s="77" t="s">
        <v>1104</v>
      </c>
      <c r="B464" s="73" t="s">
        <v>1105</v>
      </c>
      <c r="C464" s="74">
        <v>262374389</v>
      </c>
      <c r="D464" s="75" t="e">
        <f t="shared" si="7"/>
        <v>#N/A</v>
      </c>
      <c r="E464" s="76">
        <v>0</v>
      </c>
    </row>
    <row r="465" spans="1:5" ht="29.25" customHeight="1">
      <c r="A465" s="77" t="s">
        <v>1106</v>
      </c>
      <c r="B465" s="73" t="s">
        <v>1107</v>
      </c>
      <c r="C465" s="74">
        <v>181102</v>
      </c>
      <c r="D465" s="75">
        <f t="shared" si="7"/>
        <v>10970</v>
      </c>
      <c r="E465" s="76">
        <v>0</v>
      </c>
    </row>
    <row r="466" spans="1:5" ht="29.25" customHeight="1">
      <c r="A466" s="77" t="s">
        <v>1108</v>
      </c>
      <c r="B466" s="73" t="s">
        <v>1109</v>
      </c>
      <c r="C466" s="74">
        <v>44875</v>
      </c>
      <c r="D466" s="75">
        <f t="shared" si="7"/>
        <v>6039</v>
      </c>
      <c r="E466" s="76">
        <v>0</v>
      </c>
    </row>
    <row r="467" spans="1:5" ht="29.25" customHeight="1">
      <c r="A467" s="77" t="s">
        <v>1110</v>
      </c>
      <c r="B467" s="73" t="s">
        <v>1111</v>
      </c>
      <c r="C467" s="74">
        <v>273659</v>
      </c>
      <c r="D467" s="75">
        <f t="shared" si="7"/>
        <v>7977</v>
      </c>
      <c r="E467" s="76">
        <v>0</v>
      </c>
    </row>
    <row r="468" spans="1:5" ht="29.25" customHeight="1">
      <c r="A468" s="77" t="s">
        <v>1112</v>
      </c>
      <c r="B468" s="73" t="s">
        <v>1113</v>
      </c>
      <c r="C468" s="74">
        <v>362096</v>
      </c>
      <c r="D468" s="75">
        <f t="shared" si="7"/>
        <v>7791</v>
      </c>
      <c r="E468" s="76">
        <v>0</v>
      </c>
    </row>
    <row r="469" spans="1:5" ht="29.25" customHeight="1">
      <c r="A469" s="77" t="s">
        <v>1114</v>
      </c>
      <c r="B469" s="73" t="s">
        <v>1115</v>
      </c>
      <c r="C469" s="74">
        <v>59446</v>
      </c>
      <c r="D469" s="75">
        <f t="shared" si="7"/>
        <v>5691</v>
      </c>
      <c r="E469" s="76">
        <v>0</v>
      </c>
    </row>
    <row r="470" spans="1:5" ht="29.25" customHeight="1">
      <c r="A470" s="77" t="s">
        <v>1116</v>
      </c>
      <c r="B470" s="73" t="s">
        <v>1117</v>
      </c>
      <c r="C470" s="74">
        <v>63543</v>
      </c>
      <c r="D470" s="75">
        <f t="shared" si="7"/>
        <v>7671</v>
      </c>
      <c r="E470" s="76">
        <v>0</v>
      </c>
    </row>
    <row r="471" spans="1:5" ht="29.25" customHeight="1">
      <c r="A471" s="77" t="s">
        <v>1118</v>
      </c>
      <c r="B471" s="73" t="s">
        <v>1119</v>
      </c>
      <c r="C471" s="74">
        <v>50996</v>
      </c>
      <c r="D471" s="75">
        <f t="shared" si="7"/>
        <v>6072</v>
      </c>
      <c r="E471" s="76">
        <v>0</v>
      </c>
    </row>
    <row r="472" spans="1:5" ht="29.25" customHeight="1">
      <c r="A472" s="77" t="s">
        <v>1120</v>
      </c>
      <c r="B472" s="73" t="s">
        <v>1121</v>
      </c>
      <c r="C472" s="74">
        <v>50996</v>
      </c>
      <c r="D472" s="75">
        <f t="shared" si="7"/>
        <v>6072</v>
      </c>
      <c r="E472" s="76">
        <v>0</v>
      </c>
    </row>
    <row r="473" spans="1:5" ht="29.25" customHeight="1">
      <c r="A473" s="77" t="s">
        <v>1122</v>
      </c>
      <c r="B473" s="73" t="s">
        <v>1123</v>
      </c>
      <c r="C473" s="74">
        <v>47426</v>
      </c>
      <c r="D473" s="75">
        <f t="shared" si="7"/>
        <v>5810</v>
      </c>
      <c r="E473" s="76">
        <v>0</v>
      </c>
    </row>
    <row r="474" spans="1:5" ht="29.25" customHeight="1">
      <c r="A474" s="77" t="s">
        <v>1124</v>
      </c>
      <c r="B474" s="73" t="s">
        <v>1125</v>
      </c>
      <c r="C474" s="74">
        <v>115659</v>
      </c>
      <c r="D474" s="75">
        <f t="shared" si="7"/>
        <v>7732</v>
      </c>
      <c r="E474" s="76">
        <v>0</v>
      </c>
    </row>
    <row r="475" spans="1:5" ht="29.25" customHeight="1">
      <c r="A475" s="77" t="s">
        <v>1126</v>
      </c>
      <c r="B475" s="73" t="s">
        <v>1127</v>
      </c>
      <c r="C475" s="74">
        <v>189809</v>
      </c>
      <c r="D475" s="75">
        <f t="shared" si="7"/>
        <v>34965</v>
      </c>
      <c r="E475" s="76">
        <v>0</v>
      </c>
    </row>
    <row r="476" spans="1:5" ht="29.25" customHeight="1">
      <c r="A476" s="77" t="s">
        <v>1128</v>
      </c>
      <c r="B476" s="73" t="s">
        <v>1129</v>
      </c>
      <c r="C476" s="74">
        <v>420363</v>
      </c>
      <c r="D476" s="75">
        <f t="shared" si="7"/>
        <v>24390</v>
      </c>
      <c r="E476" s="76">
        <v>0</v>
      </c>
    </row>
    <row r="477" spans="1:5" ht="29.25" customHeight="1">
      <c r="A477" s="77" t="s">
        <v>1130</v>
      </c>
      <c r="B477" s="73" t="s">
        <v>1131</v>
      </c>
      <c r="C477" s="74">
        <v>174731</v>
      </c>
      <c r="D477" s="75">
        <f t="shared" si="7"/>
        <v>10524</v>
      </c>
      <c r="E477" s="76">
        <v>0</v>
      </c>
    </row>
    <row r="478" spans="1:5" ht="29.25" customHeight="1">
      <c r="A478" s="77" t="s">
        <v>1132</v>
      </c>
      <c r="B478" s="73" t="s">
        <v>1133</v>
      </c>
      <c r="C478" s="74">
        <v>102203</v>
      </c>
      <c r="D478" s="75">
        <f t="shared" si="7"/>
        <v>6898</v>
      </c>
      <c r="E478" s="76">
        <v>0</v>
      </c>
    </row>
    <row r="479" spans="1:5" ht="29.25" customHeight="1">
      <c r="A479" s="77" t="s">
        <v>1134</v>
      </c>
      <c r="B479" s="73" t="s">
        <v>1135</v>
      </c>
      <c r="C479" s="74">
        <v>189755</v>
      </c>
      <c r="D479" s="75">
        <f t="shared" si="7"/>
        <v>6484</v>
      </c>
      <c r="E479" s="76">
        <v>0</v>
      </c>
    </row>
    <row r="480" spans="1:5" ht="29.25" customHeight="1">
      <c r="A480" s="77" t="s">
        <v>1136</v>
      </c>
      <c r="B480" s="73" t="s">
        <v>1137</v>
      </c>
      <c r="C480" s="74">
        <v>141359</v>
      </c>
      <c r="D480" s="75">
        <f t="shared" si="7"/>
        <v>9357</v>
      </c>
      <c r="E480" s="76">
        <v>0</v>
      </c>
    </row>
    <row r="481" spans="1:5" ht="29.25" customHeight="1">
      <c r="A481" s="77" t="s">
        <v>1138</v>
      </c>
      <c r="B481" s="73" t="s">
        <v>1139</v>
      </c>
      <c r="C481" s="74">
        <v>59092</v>
      </c>
      <c r="D481" s="75">
        <f t="shared" si="7"/>
        <v>9833</v>
      </c>
      <c r="E481" s="76">
        <v>0</v>
      </c>
    </row>
    <row r="482" spans="1:5" ht="29.25" customHeight="1">
      <c r="A482" s="77" t="s">
        <v>1140</v>
      </c>
      <c r="B482" s="73" t="s">
        <v>1141</v>
      </c>
      <c r="C482" s="74">
        <v>94817</v>
      </c>
      <c r="D482" s="75">
        <f t="shared" si="7"/>
        <v>9646</v>
      </c>
      <c r="E482" s="76">
        <v>0</v>
      </c>
    </row>
    <row r="483" spans="1:5" ht="29.25" customHeight="1">
      <c r="A483" s="77" t="s">
        <v>1142</v>
      </c>
      <c r="B483" s="73" t="s">
        <v>1143</v>
      </c>
      <c r="C483" s="74">
        <v>95328</v>
      </c>
      <c r="D483" s="75">
        <f t="shared" si="7"/>
        <v>9626</v>
      </c>
      <c r="E483" s="76">
        <v>0</v>
      </c>
    </row>
    <row r="484" spans="1:5" ht="29.25" customHeight="1">
      <c r="A484" s="77" t="s">
        <v>1144</v>
      </c>
      <c r="B484" s="73" t="s">
        <v>1145</v>
      </c>
      <c r="C484" s="74">
        <v>48446</v>
      </c>
      <c r="D484" s="75">
        <f t="shared" si="7"/>
        <v>6007</v>
      </c>
      <c r="E484" s="76">
        <v>0</v>
      </c>
    </row>
    <row r="485" spans="1:5" ht="29.25" customHeight="1">
      <c r="A485" s="77" t="s">
        <v>1146</v>
      </c>
      <c r="B485" s="73" t="s">
        <v>1147</v>
      </c>
      <c r="C485" s="74">
        <v>48446</v>
      </c>
      <c r="D485" s="75">
        <f t="shared" si="7"/>
        <v>5869</v>
      </c>
      <c r="E485" s="76">
        <v>0</v>
      </c>
    </row>
    <row r="486" spans="1:5" ht="29.25" customHeight="1">
      <c r="A486" s="77" t="s">
        <v>1148</v>
      </c>
      <c r="B486" s="73" t="s">
        <v>1149</v>
      </c>
      <c r="C486" s="74">
        <v>164559</v>
      </c>
      <c r="D486" s="75">
        <f t="shared" si="7"/>
        <v>5795</v>
      </c>
      <c r="E486" s="76">
        <v>0</v>
      </c>
    </row>
    <row r="487" spans="1:5" ht="29.25" customHeight="1">
      <c r="A487" s="77" t="s">
        <v>1150</v>
      </c>
      <c r="B487" s="73" t="s">
        <v>1151</v>
      </c>
      <c r="C487" s="74">
        <v>162227</v>
      </c>
      <c r="D487" s="75">
        <f t="shared" si="7"/>
        <v>6241</v>
      </c>
      <c r="E487" s="76">
        <v>0</v>
      </c>
    </row>
    <row r="488" spans="1:5" ht="29.25" customHeight="1">
      <c r="A488" s="77" t="s">
        <v>1152</v>
      </c>
      <c r="B488" s="73" t="s">
        <v>1153</v>
      </c>
      <c r="C488" s="74">
        <v>126533</v>
      </c>
      <c r="D488" s="75">
        <f t="shared" si="7"/>
        <v>4769</v>
      </c>
      <c r="E488" s="76">
        <v>0</v>
      </c>
    </row>
    <row r="489" spans="1:5" ht="29.25" customHeight="1">
      <c r="A489" s="77" t="s">
        <v>1154</v>
      </c>
      <c r="B489" s="73" t="s">
        <v>1155</v>
      </c>
      <c r="C489" s="74">
        <v>121586</v>
      </c>
      <c r="D489" s="75">
        <f t="shared" si="7"/>
        <v>5304</v>
      </c>
      <c r="E489" s="76">
        <v>0</v>
      </c>
    </row>
    <row r="490" spans="1:5" ht="29.25" customHeight="1">
      <c r="A490" s="77" t="s">
        <v>1156</v>
      </c>
      <c r="B490" s="73" t="s">
        <v>1157</v>
      </c>
      <c r="C490" s="74">
        <v>53545</v>
      </c>
      <c r="D490" s="75">
        <f t="shared" si="7"/>
        <v>6635</v>
      </c>
      <c r="E490" s="76">
        <v>0</v>
      </c>
    </row>
    <row r="491" spans="1:5" ht="29.25" customHeight="1">
      <c r="A491" s="77" t="s">
        <v>1158</v>
      </c>
      <c r="B491" s="73" t="s">
        <v>1159</v>
      </c>
      <c r="C491" s="74">
        <v>77216</v>
      </c>
      <c r="D491" s="75">
        <f t="shared" si="7"/>
        <v>7781</v>
      </c>
      <c r="E491" s="76">
        <v>0</v>
      </c>
    </row>
    <row r="492" spans="1:5" ht="29.25" customHeight="1">
      <c r="A492" s="77" t="s">
        <v>1160</v>
      </c>
      <c r="B492" s="73" t="s">
        <v>1161</v>
      </c>
      <c r="C492" s="74">
        <v>77512</v>
      </c>
      <c r="D492" s="75">
        <f t="shared" si="7"/>
        <v>8478</v>
      </c>
      <c r="E492" s="76">
        <v>0</v>
      </c>
    </row>
    <row r="493" spans="1:5" ht="29.25" customHeight="1">
      <c r="A493" s="77" t="s">
        <v>1162</v>
      </c>
      <c r="B493" s="73" t="s">
        <v>1163</v>
      </c>
      <c r="C493" s="74">
        <v>377181</v>
      </c>
      <c r="D493" s="75">
        <f t="shared" si="7"/>
        <v>35564</v>
      </c>
      <c r="E493" s="76">
        <v>0</v>
      </c>
    </row>
    <row r="494" spans="1:5" ht="29.25" customHeight="1">
      <c r="A494" s="77" t="s">
        <v>1164</v>
      </c>
      <c r="B494" s="73" t="s">
        <v>1165</v>
      </c>
      <c r="C494" s="74">
        <v>255827</v>
      </c>
      <c r="D494" s="75">
        <f t="shared" si="7"/>
        <v>9721</v>
      </c>
      <c r="E494" s="76">
        <v>0</v>
      </c>
    </row>
    <row r="495" spans="1:5" ht="29.25" customHeight="1">
      <c r="A495" s="77" t="s">
        <v>1166</v>
      </c>
      <c r="B495" s="73" t="s">
        <v>1167</v>
      </c>
      <c r="C495" s="74">
        <v>18298</v>
      </c>
      <c r="D495" s="75">
        <f t="shared" si="7"/>
        <v>3963</v>
      </c>
      <c r="E495" s="76">
        <v>0</v>
      </c>
    </row>
    <row r="496" spans="1:5" ht="29.25" customHeight="1">
      <c r="A496" s="77" t="s">
        <v>1168</v>
      </c>
      <c r="B496" s="73" t="s">
        <v>1169</v>
      </c>
      <c r="C496" s="74">
        <v>205260</v>
      </c>
      <c r="D496" s="75">
        <f t="shared" si="7"/>
        <v>6707</v>
      </c>
      <c r="E496" s="76">
        <v>0</v>
      </c>
    </row>
    <row r="497" spans="1:5" ht="29.25" customHeight="1">
      <c r="A497" s="77" t="s">
        <v>1170</v>
      </c>
      <c r="B497" s="73" t="s">
        <v>1171</v>
      </c>
      <c r="C497" s="74">
        <v>198231</v>
      </c>
      <c r="D497" s="75">
        <f t="shared" si="7"/>
        <v>9533</v>
      </c>
      <c r="E497" s="76">
        <v>0</v>
      </c>
    </row>
    <row r="498" spans="1:5" ht="29.25" customHeight="1">
      <c r="A498" s="77" t="s">
        <v>1172</v>
      </c>
      <c r="B498" s="73" t="s">
        <v>1173</v>
      </c>
      <c r="C498" s="74">
        <v>155497</v>
      </c>
      <c r="D498" s="75">
        <f t="shared" si="7"/>
        <v>7278</v>
      </c>
      <c r="E498" s="76">
        <v>0</v>
      </c>
    </row>
    <row r="499" spans="1:5" ht="29.25" customHeight="1">
      <c r="A499" s="77" t="s">
        <v>1174</v>
      </c>
      <c r="B499" s="73" t="s">
        <v>1175</v>
      </c>
      <c r="C499" s="74">
        <v>173865</v>
      </c>
      <c r="D499" s="75">
        <f t="shared" si="7"/>
        <v>9736</v>
      </c>
      <c r="E499" s="76">
        <v>0</v>
      </c>
    </row>
    <row r="500" spans="1:5" ht="29.25" customHeight="1">
      <c r="A500" s="77" t="s">
        <v>1176</v>
      </c>
      <c r="B500" s="73" t="s">
        <v>1177</v>
      </c>
      <c r="C500" s="74">
        <v>66314</v>
      </c>
      <c r="D500" s="75">
        <f t="shared" si="7"/>
        <v>5984</v>
      </c>
      <c r="E500" s="76">
        <v>0</v>
      </c>
    </row>
    <row r="501" spans="1:5" ht="29.25" customHeight="1">
      <c r="A501" s="77" t="s">
        <v>1178</v>
      </c>
      <c r="B501" s="73" t="s">
        <v>1179</v>
      </c>
      <c r="C501" s="74">
        <v>259509</v>
      </c>
      <c r="D501" s="75">
        <f t="shared" si="7"/>
        <v>20444</v>
      </c>
      <c r="E501" s="76">
        <v>0</v>
      </c>
    </row>
    <row r="502" spans="1:5" ht="29.25" customHeight="1">
      <c r="A502" s="77" t="s">
        <v>1180</v>
      </c>
      <c r="B502" s="73" t="s">
        <v>1181</v>
      </c>
      <c r="C502" s="74">
        <v>455413</v>
      </c>
      <c r="D502" s="75">
        <f t="shared" si="7"/>
        <v>24575</v>
      </c>
      <c r="E502" s="76">
        <v>0</v>
      </c>
    </row>
    <row r="503" spans="1:5" ht="29.25" customHeight="1">
      <c r="A503" s="77" t="s">
        <v>1182</v>
      </c>
      <c r="B503" s="73" t="s">
        <v>1183</v>
      </c>
      <c r="C503" s="74">
        <v>236536</v>
      </c>
      <c r="D503" s="75">
        <f t="shared" si="7"/>
        <v>10252</v>
      </c>
      <c r="E503" s="76">
        <v>0</v>
      </c>
    </row>
    <row r="504" spans="1:5" ht="29.25" customHeight="1">
      <c r="A504" s="77" t="s">
        <v>1184</v>
      </c>
      <c r="B504" s="73" t="s">
        <v>1185</v>
      </c>
      <c r="C504" s="74">
        <v>52525</v>
      </c>
      <c r="D504" s="75">
        <f t="shared" si="7"/>
        <v>6396</v>
      </c>
      <c r="E504" s="76">
        <v>0</v>
      </c>
    </row>
    <row r="505" spans="1:5" ht="29.25" customHeight="1">
      <c r="A505" s="77" t="s">
        <v>1186</v>
      </c>
      <c r="B505" s="73" t="s">
        <v>1187</v>
      </c>
      <c r="C505" s="74">
        <v>182297</v>
      </c>
      <c r="D505" s="75">
        <f t="shared" si="7"/>
        <v>8969</v>
      </c>
      <c r="E505" s="76">
        <v>0</v>
      </c>
    </row>
    <row r="506" spans="1:5" ht="29.25" customHeight="1">
      <c r="A506" s="77" t="s">
        <v>1188</v>
      </c>
      <c r="B506" s="73" t="s">
        <v>1189</v>
      </c>
      <c r="C506" s="74">
        <v>167692</v>
      </c>
      <c r="D506" s="75">
        <f t="shared" si="7"/>
        <v>5363</v>
      </c>
      <c r="E506" s="76">
        <v>0</v>
      </c>
    </row>
    <row r="507" spans="1:5" ht="29.25" customHeight="1">
      <c r="A507" s="77" t="s">
        <v>1190</v>
      </c>
      <c r="B507" s="73" t="s">
        <v>1191</v>
      </c>
      <c r="C507" s="74">
        <v>152069</v>
      </c>
      <c r="D507" s="75">
        <f t="shared" si="7"/>
        <v>7672</v>
      </c>
      <c r="E507" s="76">
        <v>0</v>
      </c>
    </row>
    <row r="508" spans="1:5" ht="29.25" customHeight="1">
      <c r="A508" s="77" t="s">
        <v>1192</v>
      </c>
      <c r="B508" s="73" t="s">
        <v>1193</v>
      </c>
      <c r="C508" s="74">
        <v>48789</v>
      </c>
      <c r="D508" s="75">
        <f t="shared" si="7"/>
        <v>7149</v>
      </c>
      <c r="E508" s="76">
        <v>0</v>
      </c>
    </row>
    <row r="509" spans="1:5" ht="29.25" customHeight="1">
      <c r="A509" s="77" t="s">
        <v>1194</v>
      </c>
      <c r="B509" s="73" t="s">
        <v>1195</v>
      </c>
      <c r="C509" s="74">
        <v>125448</v>
      </c>
      <c r="D509" s="75">
        <f t="shared" si="7"/>
        <v>12723</v>
      </c>
      <c r="E509" s="76">
        <v>0</v>
      </c>
    </row>
    <row r="510" spans="1:5" ht="29.25" customHeight="1">
      <c r="A510" s="77" t="s">
        <v>1196</v>
      </c>
      <c r="B510" s="73" t="s">
        <v>1197</v>
      </c>
      <c r="C510" s="74">
        <v>70337</v>
      </c>
      <c r="D510" s="75">
        <f t="shared" si="7"/>
        <v>8239</v>
      </c>
      <c r="E510" s="76">
        <v>0</v>
      </c>
    </row>
    <row r="511" spans="1:5" ht="29.25" customHeight="1">
      <c r="A511" s="77" t="s">
        <v>1198</v>
      </c>
      <c r="B511" s="73" t="s">
        <v>1199</v>
      </c>
      <c r="C511" s="74">
        <v>62688</v>
      </c>
      <c r="D511" s="75">
        <f t="shared" si="7"/>
        <v>7352</v>
      </c>
      <c r="E511" s="76">
        <v>0</v>
      </c>
    </row>
    <row r="512" spans="1:5" ht="29.25" customHeight="1">
      <c r="A512" s="77" t="s">
        <v>1200</v>
      </c>
      <c r="B512" s="73" t="s">
        <v>1201</v>
      </c>
      <c r="C512" s="74">
        <v>153243</v>
      </c>
      <c r="D512" s="75">
        <f t="shared" si="7"/>
        <v>11340</v>
      </c>
      <c r="E512" s="76">
        <v>0</v>
      </c>
    </row>
    <row r="513" spans="1:5" ht="29.25" customHeight="1">
      <c r="A513" s="77" t="s">
        <v>1202</v>
      </c>
      <c r="B513" s="73" t="s">
        <v>1203</v>
      </c>
      <c r="C513" s="74">
        <v>193845</v>
      </c>
      <c r="D513" s="75">
        <f t="shared" si="7"/>
        <v>7290</v>
      </c>
      <c r="E513" s="76">
        <v>0</v>
      </c>
    </row>
    <row r="514" spans="1:5" ht="29.25" customHeight="1">
      <c r="A514" s="77" t="s">
        <v>1204</v>
      </c>
      <c r="B514" s="73" t="s">
        <v>1205</v>
      </c>
      <c r="C514" s="74">
        <v>365914</v>
      </c>
      <c r="D514" s="75">
        <f t="shared" ref="D514:D577" si="8">VLOOKUP(A514,T_IIaloc1314,3,0)</f>
        <v>13732</v>
      </c>
      <c r="E514" s="76">
        <v>0</v>
      </c>
    </row>
    <row r="515" spans="1:5" ht="29.25" customHeight="1">
      <c r="A515" s="77" t="s">
        <v>1206</v>
      </c>
      <c r="B515" s="73" t="s">
        <v>1207</v>
      </c>
      <c r="C515" s="74">
        <v>163716</v>
      </c>
      <c r="D515" s="75">
        <f t="shared" si="8"/>
        <v>8446</v>
      </c>
      <c r="E515" s="76">
        <v>0</v>
      </c>
    </row>
    <row r="516" spans="1:5" ht="29.25" customHeight="1">
      <c r="A516" s="77" t="s">
        <v>1208</v>
      </c>
      <c r="B516" s="73" t="s">
        <v>1209</v>
      </c>
      <c r="C516" s="74">
        <v>43064</v>
      </c>
      <c r="D516" s="75">
        <f t="shared" si="8"/>
        <v>6238</v>
      </c>
      <c r="E516" s="76">
        <v>0</v>
      </c>
    </row>
    <row r="517" spans="1:5" ht="29.25" customHeight="1">
      <c r="A517" s="77" t="s">
        <v>1210</v>
      </c>
      <c r="B517" s="73" t="s">
        <v>1211</v>
      </c>
      <c r="C517" s="74">
        <v>86687</v>
      </c>
      <c r="D517" s="75">
        <f t="shared" si="8"/>
        <v>10315</v>
      </c>
      <c r="E517" s="76">
        <v>0</v>
      </c>
    </row>
    <row r="518" spans="1:5" ht="29.25" customHeight="1">
      <c r="A518" s="77" t="s">
        <v>1212</v>
      </c>
      <c r="B518" s="73" t="s">
        <v>1213</v>
      </c>
      <c r="C518" s="74">
        <v>405679</v>
      </c>
      <c r="D518" s="75">
        <f t="shared" si="8"/>
        <v>14395</v>
      </c>
      <c r="E518" s="76">
        <v>0</v>
      </c>
    </row>
    <row r="519" spans="1:5" ht="29.25" customHeight="1">
      <c r="A519" s="77" t="s">
        <v>1214</v>
      </c>
      <c r="B519" s="73" t="s">
        <v>1215</v>
      </c>
      <c r="C519" s="74">
        <v>584927</v>
      </c>
      <c r="D519" s="75">
        <f t="shared" si="8"/>
        <v>16752</v>
      </c>
      <c r="E519" s="76">
        <v>0</v>
      </c>
    </row>
    <row r="520" spans="1:5" ht="29.25" customHeight="1">
      <c r="A520" s="77" t="s">
        <v>1216</v>
      </c>
      <c r="B520" s="73" t="s">
        <v>1217</v>
      </c>
      <c r="C520" s="74">
        <v>298754</v>
      </c>
      <c r="D520" s="75">
        <f t="shared" si="8"/>
        <v>12506</v>
      </c>
      <c r="E520" s="76">
        <v>0</v>
      </c>
    </row>
    <row r="521" spans="1:5" ht="29.25" customHeight="1">
      <c r="A521" s="77" t="s">
        <v>1218</v>
      </c>
      <c r="B521" s="73" t="s">
        <v>1219</v>
      </c>
      <c r="C521" s="74">
        <v>115958</v>
      </c>
      <c r="D521" s="75">
        <f t="shared" si="8"/>
        <v>7940</v>
      </c>
      <c r="E521" s="76">
        <v>0</v>
      </c>
    </row>
    <row r="522" spans="1:5" ht="29.25" customHeight="1">
      <c r="A522" s="77" t="s">
        <v>1220</v>
      </c>
      <c r="B522" s="73" t="s">
        <v>1221</v>
      </c>
      <c r="C522" s="74">
        <v>101475</v>
      </c>
      <c r="D522" s="75">
        <f t="shared" si="8"/>
        <v>6184</v>
      </c>
      <c r="E522" s="76">
        <v>0</v>
      </c>
    </row>
    <row r="523" spans="1:5" ht="29.25" customHeight="1">
      <c r="A523" s="77" t="s">
        <v>1222</v>
      </c>
      <c r="B523" s="73" t="s">
        <v>1223</v>
      </c>
      <c r="C523" s="74">
        <v>88625</v>
      </c>
      <c r="D523" s="75">
        <f t="shared" si="8"/>
        <v>5148</v>
      </c>
      <c r="E523" s="76">
        <v>0</v>
      </c>
    </row>
    <row r="524" spans="1:5" ht="29.25" customHeight="1">
      <c r="A524" s="77" t="s">
        <v>1224</v>
      </c>
      <c r="B524" s="73" t="s">
        <v>1225</v>
      </c>
      <c r="C524" s="74">
        <v>54565</v>
      </c>
      <c r="D524" s="75">
        <f t="shared" si="8"/>
        <v>6445</v>
      </c>
      <c r="E524" s="76">
        <v>0</v>
      </c>
    </row>
    <row r="525" spans="1:5" ht="29.25" customHeight="1">
      <c r="A525" s="77" t="s">
        <v>1226</v>
      </c>
      <c r="B525" s="73" t="s">
        <v>1227</v>
      </c>
      <c r="C525" s="74">
        <v>192530</v>
      </c>
      <c r="D525" s="75">
        <f t="shared" si="8"/>
        <v>5767</v>
      </c>
      <c r="E525" s="76">
        <v>0</v>
      </c>
    </row>
    <row r="526" spans="1:5" ht="29.25" customHeight="1">
      <c r="A526" s="77" t="s">
        <v>1228</v>
      </c>
      <c r="B526" s="73" t="s">
        <v>1229</v>
      </c>
      <c r="C526" s="74">
        <v>212549</v>
      </c>
      <c r="D526" s="75">
        <f t="shared" si="8"/>
        <v>9323</v>
      </c>
      <c r="E526" s="76">
        <v>0</v>
      </c>
    </row>
    <row r="527" spans="1:5" ht="29.25" customHeight="1">
      <c r="A527" s="77" t="s">
        <v>1230</v>
      </c>
      <c r="B527" s="73" t="s">
        <v>1231</v>
      </c>
      <c r="C527" s="74">
        <v>164112</v>
      </c>
      <c r="D527" s="75">
        <f t="shared" si="8"/>
        <v>6807</v>
      </c>
      <c r="E527" s="76">
        <v>0</v>
      </c>
    </row>
    <row r="528" spans="1:5" ht="29.25" customHeight="1">
      <c r="A528" s="77" t="s">
        <v>1232</v>
      </c>
      <c r="B528" s="73" t="s">
        <v>1233</v>
      </c>
      <c r="C528" s="74">
        <v>488509</v>
      </c>
      <c r="D528" s="75">
        <f t="shared" si="8"/>
        <v>12482</v>
      </c>
      <c r="E528" s="76">
        <v>0</v>
      </c>
    </row>
    <row r="529" spans="1:5" ht="29.25" customHeight="1">
      <c r="A529" s="77" t="s">
        <v>1234</v>
      </c>
      <c r="B529" s="73" t="s">
        <v>1235</v>
      </c>
      <c r="C529" s="74">
        <v>300444</v>
      </c>
      <c r="D529" s="75">
        <f t="shared" si="8"/>
        <v>11450</v>
      </c>
      <c r="E529" s="76">
        <v>0</v>
      </c>
    </row>
    <row r="530" spans="1:5" ht="29.25" customHeight="1">
      <c r="A530" s="77" t="s">
        <v>1236</v>
      </c>
      <c r="B530" s="73" t="s">
        <v>1237</v>
      </c>
      <c r="C530" s="74">
        <v>109302</v>
      </c>
      <c r="D530" s="75">
        <f t="shared" si="8"/>
        <v>5036</v>
      </c>
      <c r="E530" s="76">
        <v>0</v>
      </c>
    </row>
    <row r="531" spans="1:5" ht="29.25" customHeight="1">
      <c r="A531" s="77" t="s">
        <v>1238</v>
      </c>
      <c r="B531" s="73" t="s">
        <v>1239</v>
      </c>
      <c r="C531" s="74">
        <v>111765</v>
      </c>
      <c r="D531" s="75">
        <f t="shared" si="8"/>
        <v>5118</v>
      </c>
      <c r="E531" s="76">
        <v>0</v>
      </c>
    </row>
    <row r="532" spans="1:5" ht="29.25" customHeight="1">
      <c r="A532" s="77" t="s">
        <v>1240</v>
      </c>
      <c r="B532" s="73" t="s">
        <v>1241</v>
      </c>
      <c r="C532" s="74">
        <v>157881</v>
      </c>
      <c r="D532" s="75">
        <f t="shared" si="8"/>
        <v>6077</v>
      </c>
      <c r="E532" s="76">
        <v>0</v>
      </c>
    </row>
    <row r="533" spans="1:5" ht="29.25" customHeight="1">
      <c r="A533" s="77" t="s">
        <v>1242</v>
      </c>
      <c r="B533" s="73" t="s">
        <v>1243</v>
      </c>
      <c r="C533" s="74">
        <v>171290</v>
      </c>
      <c r="D533" s="75">
        <f t="shared" si="8"/>
        <v>13815</v>
      </c>
      <c r="E533" s="76">
        <v>0</v>
      </c>
    </row>
    <row r="534" spans="1:5" ht="29.25" customHeight="1">
      <c r="A534" s="77" t="s">
        <v>1244</v>
      </c>
      <c r="B534" s="73" t="s">
        <v>1245</v>
      </c>
      <c r="C534" s="74">
        <v>197110</v>
      </c>
      <c r="D534" s="75">
        <f t="shared" si="8"/>
        <v>11392</v>
      </c>
      <c r="E534" s="76">
        <v>0</v>
      </c>
    </row>
    <row r="535" spans="1:5" ht="29.25" customHeight="1">
      <c r="A535" s="77" t="s">
        <v>1246</v>
      </c>
      <c r="B535" s="73" t="s">
        <v>1247</v>
      </c>
      <c r="C535" s="74">
        <v>256377</v>
      </c>
      <c r="D535" s="75">
        <f t="shared" si="8"/>
        <v>6675</v>
      </c>
      <c r="E535" s="76">
        <v>0</v>
      </c>
    </row>
    <row r="536" spans="1:5" ht="29.25" customHeight="1">
      <c r="A536" s="77" t="s">
        <v>1248</v>
      </c>
      <c r="B536" s="73" t="s">
        <v>1249</v>
      </c>
      <c r="C536" s="74">
        <v>82190</v>
      </c>
      <c r="D536" s="75">
        <f t="shared" si="8"/>
        <v>8428</v>
      </c>
      <c r="E536" s="76">
        <v>0</v>
      </c>
    </row>
    <row r="537" spans="1:5" ht="29.25" customHeight="1">
      <c r="A537" s="77" t="s">
        <v>1250</v>
      </c>
      <c r="B537" s="73" t="s">
        <v>1251</v>
      </c>
      <c r="C537" s="74">
        <v>231517</v>
      </c>
      <c r="D537" s="75">
        <f t="shared" si="8"/>
        <v>11596</v>
      </c>
      <c r="E537" s="76">
        <v>0</v>
      </c>
    </row>
    <row r="538" spans="1:5" ht="29.25" customHeight="1">
      <c r="A538" s="77" t="s">
        <v>1252</v>
      </c>
      <c r="B538" s="73" t="s">
        <v>1253</v>
      </c>
      <c r="C538" s="74">
        <v>54565</v>
      </c>
      <c r="D538" s="75">
        <f t="shared" si="8"/>
        <v>6376</v>
      </c>
      <c r="E538" s="76">
        <v>0</v>
      </c>
    </row>
    <row r="539" spans="1:5" ht="29.25" customHeight="1">
      <c r="A539" s="77" t="s">
        <v>1254</v>
      </c>
      <c r="B539" s="73" t="s">
        <v>1255</v>
      </c>
      <c r="C539" s="74">
        <v>111998589</v>
      </c>
      <c r="D539" s="75" t="e">
        <f t="shared" si="8"/>
        <v>#N/A</v>
      </c>
      <c r="E539" s="76">
        <v>0</v>
      </c>
    </row>
    <row r="540" spans="1:5" ht="29.25" customHeight="1">
      <c r="A540" s="77" t="s">
        <v>1256</v>
      </c>
      <c r="B540" s="73" t="s">
        <v>1257</v>
      </c>
      <c r="C540" s="74">
        <v>31108</v>
      </c>
      <c r="D540" s="75">
        <f t="shared" si="8"/>
        <v>4799</v>
      </c>
      <c r="E540" s="76">
        <v>0</v>
      </c>
    </row>
    <row r="541" spans="1:5" ht="29.25" customHeight="1">
      <c r="A541" s="77" t="s">
        <v>1258</v>
      </c>
      <c r="B541" s="73" t="s">
        <v>1259</v>
      </c>
      <c r="C541" s="74">
        <v>87071</v>
      </c>
      <c r="D541" s="75">
        <f t="shared" si="8"/>
        <v>10701</v>
      </c>
      <c r="E541" s="76">
        <v>0</v>
      </c>
    </row>
    <row r="542" spans="1:5" ht="29.25" customHeight="1">
      <c r="A542" s="77" t="s">
        <v>1260</v>
      </c>
      <c r="B542" s="73" t="s">
        <v>1261</v>
      </c>
      <c r="C542" s="74">
        <v>100272</v>
      </c>
      <c r="D542" s="75">
        <f t="shared" si="8"/>
        <v>5564</v>
      </c>
      <c r="E542" s="76">
        <v>0</v>
      </c>
    </row>
    <row r="543" spans="1:5" ht="29.25" customHeight="1">
      <c r="A543" s="77" t="s">
        <v>1262</v>
      </c>
      <c r="B543" s="73" t="s">
        <v>1263</v>
      </c>
      <c r="C543" s="74">
        <v>35585</v>
      </c>
      <c r="D543" s="75">
        <f t="shared" si="8"/>
        <v>3059</v>
      </c>
      <c r="E543" s="76">
        <v>0</v>
      </c>
    </row>
    <row r="544" spans="1:5" ht="29.25" customHeight="1">
      <c r="A544" s="77" t="s">
        <v>1264</v>
      </c>
      <c r="B544" s="73" t="s">
        <v>1265</v>
      </c>
      <c r="C544" s="74">
        <v>119306</v>
      </c>
      <c r="D544" s="75">
        <f t="shared" si="8"/>
        <v>32620</v>
      </c>
      <c r="E544" s="76">
        <v>0</v>
      </c>
    </row>
    <row r="545" spans="1:5" ht="29.25" customHeight="1">
      <c r="A545" s="77" t="s">
        <v>1266</v>
      </c>
      <c r="B545" s="73" t="s">
        <v>1267</v>
      </c>
      <c r="C545" s="74">
        <v>116502</v>
      </c>
      <c r="D545" s="75">
        <f t="shared" si="8"/>
        <v>8752</v>
      </c>
      <c r="E545" s="76">
        <v>0</v>
      </c>
    </row>
    <row r="546" spans="1:5" ht="29.25" customHeight="1">
      <c r="A546" s="77" t="s">
        <v>1268</v>
      </c>
      <c r="B546" s="73" t="s">
        <v>1269</v>
      </c>
      <c r="C546" s="74">
        <v>102892</v>
      </c>
      <c r="D546" s="75">
        <f t="shared" si="8"/>
        <v>35690</v>
      </c>
      <c r="E546" s="76">
        <v>0</v>
      </c>
    </row>
    <row r="547" spans="1:5" ht="29.25" customHeight="1">
      <c r="A547" s="77" t="s">
        <v>1270</v>
      </c>
      <c r="B547" s="73" t="s">
        <v>1271</v>
      </c>
      <c r="C547" s="74">
        <v>179604</v>
      </c>
      <c r="D547" s="75">
        <f t="shared" si="8"/>
        <v>24573</v>
      </c>
      <c r="E547" s="76">
        <v>0</v>
      </c>
    </row>
    <row r="548" spans="1:5" ht="29.25" customHeight="1">
      <c r="A548" s="77" t="s">
        <v>1272</v>
      </c>
      <c r="B548" s="73" t="s">
        <v>1273</v>
      </c>
      <c r="C548" s="74">
        <v>114482</v>
      </c>
      <c r="D548" s="75">
        <f t="shared" si="8"/>
        <v>6049</v>
      </c>
      <c r="E548" s="76">
        <v>0</v>
      </c>
    </row>
    <row r="549" spans="1:5" ht="29.25" customHeight="1">
      <c r="A549" s="77" t="s">
        <v>1274</v>
      </c>
      <c r="B549" s="73" t="s">
        <v>1275</v>
      </c>
      <c r="C549" s="74">
        <v>82458</v>
      </c>
      <c r="D549" s="75">
        <f t="shared" si="8"/>
        <v>8493</v>
      </c>
      <c r="E549" s="76">
        <v>0</v>
      </c>
    </row>
    <row r="550" spans="1:5" ht="29.25" customHeight="1">
      <c r="A550" s="77" t="s">
        <v>1276</v>
      </c>
      <c r="B550" s="73" t="s">
        <v>1277</v>
      </c>
      <c r="C550" s="74">
        <v>123279</v>
      </c>
      <c r="D550" s="75">
        <f t="shared" si="8"/>
        <v>6630</v>
      </c>
      <c r="E550" s="76">
        <v>0</v>
      </c>
    </row>
    <row r="551" spans="1:5" ht="29.25" customHeight="1">
      <c r="A551" s="77" t="s">
        <v>1278</v>
      </c>
      <c r="B551" s="73" t="s">
        <v>1279</v>
      </c>
      <c r="C551" s="74">
        <v>41881</v>
      </c>
      <c r="D551" s="75">
        <f t="shared" si="8"/>
        <v>4275</v>
      </c>
      <c r="E551" s="76">
        <v>0</v>
      </c>
    </row>
    <row r="552" spans="1:5" ht="29.25" customHeight="1">
      <c r="A552" s="77" t="s">
        <v>1280</v>
      </c>
      <c r="B552" s="73" t="s">
        <v>1281</v>
      </c>
      <c r="C552" s="74">
        <v>17781034</v>
      </c>
      <c r="D552" s="75" t="e">
        <f t="shared" si="8"/>
        <v>#N/A</v>
      </c>
      <c r="E552" s="76">
        <v>0</v>
      </c>
    </row>
    <row r="553" spans="1:5" ht="29.25" customHeight="1">
      <c r="A553" s="77" t="s">
        <v>1282</v>
      </c>
      <c r="B553" s="73" t="s">
        <v>1283</v>
      </c>
      <c r="C553" s="74">
        <v>78908</v>
      </c>
      <c r="D553" s="75">
        <f t="shared" si="8"/>
        <v>3781</v>
      </c>
      <c r="E553" s="76">
        <v>0</v>
      </c>
    </row>
    <row r="554" spans="1:5" ht="29.25" customHeight="1">
      <c r="A554" s="77" t="s">
        <v>1284</v>
      </c>
      <c r="B554" s="73" t="s">
        <v>1285</v>
      </c>
      <c r="C554" s="74">
        <v>43748</v>
      </c>
      <c r="D554" s="75">
        <f t="shared" si="8"/>
        <v>4148</v>
      </c>
      <c r="E554" s="76">
        <v>0</v>
      </c>
    </row>
    <row r="555" spans="1:5" ht="29.25" customHeight="1">
      <c r="A555" s="77" t="s">
        <v>1286</v>
      </c>
      <c r="B555" s="73" t="s">
        <v>1287</v>
      </c>
      <c r="C555" s="74">
        <v>70567</v>
      </c>
      <c r="D555" s="75">
        <f t="shared" si="8"/>
        <v>5245</v>
      </c>
      <c r="E555" s="76">
        <v>0</v>
      </c>
    </row>
    <row r="556" spans="1:5" ht="29.25" customHeight="1">
      <c r="A556" s="77" t="s">
        <v>1288</v>
      </c>
      <c r="B556" s="73" t="s">
        <v>1289</v>
      </c>
      <c r="C556" s="74">
        <v>203398</v>
      </c>
      <c r="D556" s="75">
        <f t="shared" si="8"/>
        <v>70594</v>
      </c>
      <c r="E556" s="76">
        <v>0</v>
      </c>
    </row>
    <row r="557" spans="1:5" ht="29.25" customHeight="1">
      <c r="A557" s="77" t="s">
        <v>1290</v>
      </c>
      <c r="B557" s="73" t="s">
        <v>1291</v>
      </c>
      <c r="C557" s="74">
        <v>1293818</v>
      </c>
      <c r="D557" s="75">
        <f t="shared" si="8"/>
        <v>326065</v>
      </c>
      <c r="E557" s="76">
        <v>0</v>
      </c>
    </row>
    <row r="558" spans="1:5" ht="29.25" customHeight="1">
      <c r="A558" s="77" t="s">
        <v>1292</v>
      </c>
      <c r="B558" s="73" t="s">
        <v>1293</v>
      </c>
      <c r="C558" s="74">
        <v>321995</v>
      </c>
      <c r="D558" s="75">
        <f t="shared" si="8"/>
        <v>89370</v>
      </c>
      <c r="E558" s="76">
        <v>0</v>
      </c>
    </row>
    <row r="559" spans="1:5" ht="29.25" customHeight="1">
      <c r="A559" s="77" t="s">
        <v>1294</v>
      </c>
      <c r="B559" s="73" t="s">
        <v>1295</v>
      </c>
      <c r="C559" s="74">
        <v>474527</v>
      </c>
      <c r="D559" s="75">
        <f t="shared" si="8"/>
        <v>162350</v>
      </c>
      <c r="E559" s="76">
        <v>0</v>
      </c>
    </row>
    <row r="560" spans="1:5" ht="29.25" customHeight="1">
      <c r="A560" s="77" t="s">
        <v>1296</v>
      </c>
      <c r="B560" s="73" t="s">
        <v>1297</v>
      </c>
      <c r="C560" s="74">
        <v>194936</v>
      </c>
      <c r="D560" s="75">
        <f t="shared" si="8"/>
        <v>13174</v>
      </c>
      <c r="E560" s="76">
        <v>0</v>
      </c>
    </row>
    <row r="561" spans="1:5" ht="29.25" customHeight="1">
      <c r="A561" s="77" t="s">
        <v>1298</v>
      </c>
      <c r="B561" s="73" t="s">
        <v>1299</v>
      </c>
      <c r="C561" s="74">
        <v>3057194</v>
      </c>
      <c r="D561" s="75">
        <f t="shared" si="8"/>
        <v>706084</v>
      </c>
      <c r="E561" s="76">
        <v>0</v>
      </c>
    </row>
    <row r="562" spans="1:5" ht="29.25" customHeight="1">
      <c r="A562" s="77" t="s">
        <v>1300</v>
      </c>
      <c r="B562" s="73" t="s">
        <v>1301</v>
      </c>
      <c r="C562" s="74">
        <v>618909</v>
      </c>
      <c r="D562" s="75">
        <f t="shared" si="8"/>
        <v>150683</v>
      </c>
      <c r="E562" s="76">
        <v>0</v>
      </c>
    </row>
    <row r="563" spans="1:5" ht="29.25" customHeight="1">
      <c r="A563" s="77" t="s">
        <v>1302</v>
      </c>
      <c r="B563" s="73" t="s">
        <v>1303</v>
      </c>
      <c r="C563" s="74">
        <v>197404</v>
      </c>
      <c r="D563" s="75">
        <f t="shared" si="8"/>
        <v>68079</v>
      </c>
      <c r="E563" s="76">
        <v>0</v>
      </c>
    </row>
    <row r="564" spans="1:5" ht="29.25" customHeight="1">
      <c r="A564" s="77" t="s">
        <v>1304</v>
      </c>
      <c r="B564" s="73" t="s">
        <v>1305</v>
      </c>
      <c r="C564" s="74">
        <v>166976</v>
      </c>
      <c r="D564" s="75">
        <f t="shared" si="8"/>
        <v>64424</v>
      </c>
      <c r="E564" s="76">
        <v>0</v>
      </c>
    </row>
    <row r="565" spans="1:5" ht="29.25" customHeight="1">
      <c r="A565" s="77" t="s">
        <v>1306</v>
      </c>
      <c r="B565" s="73" t="s">
        <v>1307</v>
      </c>
      <c r="C565" s="74">
        <v>194121</v>
      </c>
      <c r="D565" s="75">
        <f t="shared" si="8"/>
        <v>46963</v>
      </c>
      <c r="E565" s="76">
        <v>0</v>
      </c>
    </row>
    <row r="566" spans="1:5" ht="29.25" customHeight="1">
      <c r="A566" s="77" t="s">
        <v>1308</v>
      </c>
      <c r="B566" s="73" t="s">
        <v>1309</v>
      </c>
      <c r="C566" s="74">
        <v>171762</v>
      </c>
      <c r="D566" s="75">
        <f t="shared" si="8"/>
        <v>75076</v>
      </c>
      <c r="E566" s="76">
        <v>0</v>
      </c>
    </row>
    <row r="567" spans="1:5" ht="29.25" customHeight="1">
      <c r="A567" s="77" t="s">
        <v>1310</v>
      </c>
      <c r="B567" s="73" t="s">
        <v>1311</v>
      </c>
      <c r="C567" s="74">
        <v>289874</v>
      </c>
      <c r="D567" s="75">
        <f t="shared" si="8"/>
        <v>96418</v>
      </c>
      <c r="E567" s="76">
        <v>0</v>
      </c>
    </row>
    <row r="568" spans="1:5" ht="29.25" customHeight="1">
      <c r="A568" s="77" t="s">
        <v>1312</v>
      </c>
      <c r="B568" s="73" t="s">
        <v>1313</v>
      </c>
      <c r="C568" s="74">
        <v>443657</v>
      </c>
      <c r="D568" s="75">
        <f t="shared" si="8"/>
        <v>121417</v>
      </c>
      <c r="E568" s="76">
        <v>0</v>
      </c>
    </row>
    <row r="569" spans="1:5" ht="29.25" customHeight="1">
      <c r="A569" s="77" t="s">
        <v>1314</v>
      </c>
      <c r="B569" s="73" t="s">
        <v>1315</v>
      </c>
      <c r="C569" s="74">
        <v>120671</v>
      </c>
      <c r="D569" s="75">
        <f t="shared" si="8"/>
        <v>41084</v>
      </c>
      <c r="E569" s="76">
        <v>0</v>
      </c>
    </row>
    <row r="570" spans="1:5" ht="29.25" customHeight="1">
      <c r="A570" s="77" t="s">
        <v>1316</v>
      </c>
      <c r="B570" s="73" t="s">
        <v>1317</v>
      </c>
      <c r="C570" s="74">
        <v>250070</v>
      </c>
      <c r="D570" s="75">
        <f t="shared" si="8"/>
        <v>82568</v>
      </c>
      <c r="E570" s="76">
        <v>0</v>
      </c>
    </row>
    <row r="571" spans="1:5" ht="29.25" customHeight="1">
      <c r="A571" s="77" t="s">
        <v>1318</v>
      </c>
      <c r="B571" s="73" t="s">
        <v>1319</v>
      </c>
      <c r="C571" s="74">
        <v>83130</v>
      </c>
      <c r="D571" s="75">
        <f t="shared" si="8"/>
        <v>23664</v>
      </c>
      <c r="E571" s="76">
        <v>0</v>
      </c>
    </row>
    <row r="572" spans="1:5" ht="29.25" customHeight="1">
      <c r="A572" s="77" t="s">
        <v>1320</v>
      </c>
      <c r="B572" s="73" t="s">
        <v>1321</v>
      </c>
      <c r="C572" s="74">
        <v>123636</v>
      </c>
      <c r="D572" s="75">
        <f t="shared" si="8"/>
        <v>39210</v>
      </c>
      <c r="E572" s="76">
        <v>0</v>
      </c>
    </row>
    <row r="573" spans="1:5" ht="29.25" customHeight="1">
      <c r="A573" s="77" t="s">
        <v>1322</v>
      </c>
      <c r="B573" s="73" t="s">
        <v>1323</v>
      </c>
      <c r="C573" s="74">
        <v>86104</v>
      </c>
      <c r="D573" s="75">
        <f t="shared" si="8"/>
        <v>31816</v>
      </c>
      <c r="E573" s="76">
        <v>0</v>
      </c>
    </row>
    <row r="574" spans="1:5" ht="29.25" customHeight="1">
      <c r="A574" s="77" t="s">
        <v>1324</v>
      </c>
      <c r="B574" s="73" t="s">
        <v>1325</v>
      </c>
      <c r="C574" s="74">
        <v>1498569</v>
      </c>
      <c r="D574" s="75">
        <f t="shared" si="8"/>
        <v>366701</v>
      </c>
      <c r="E574" s="88">
        <v>11257</v>
      </c>
    </row>
    <row r="575" spans="1:5" ht="29.25" customHeight="1">
      <c r="A575" s="78" t="s">
        <v>1326</v>
      </c>
      <c r="B575" s="79" t="s">
        <v>1327</v>
      </c>
      <c r="C575" s="80">
        <v>209772</v>
      </c>
      <c r="D575" s="81">
        <f t="shared" si="8"/>
        <v>42027</v>
      </c>
      <c r="E575" s="89">
        <v>0</v>
      </c>
    </row>
    <row r="576" spans="1:5" ht="29.25" customHeight="1">
      <c r="A576" s="77" t="s">
        <v>1328</v>
      </c>
      <c r="B576" s="73" t="s">
        <v>1329</v>
      </c>
      <c r="C576" s="74">
        <v>229432</v>
      </c>
      <c r="D576" s="75">
        <f t="shared" si="8"/>
        <v>93643</v>
      </c>
      <c r="E576" s="76">
        <v>0</v>
      </c>
    </row>
    <row r="577" spans="1:5" ht="29.25" customHeight="1">
      <c r="A577" s="77" t="s">
        <v>1330</v>
      </c>
      <c r="B577" s="73" t="s">
        <v>1331</v>
      </c>
      <c r="C577" s="74">
        <v>164476</v>
      </c>
      <c r="D577" s="75">
        <f t="shared" si="8"/>
        <v>68896</v>
      </c>
      <c r="E577" s="76">
        <v>0</v>
      </c>
    </row>
    <row r="578" spans="1:5" ht="29.25" customHeight="1">
      <c r="A578" s="77" t="s">
        <v>1332</v>
      </c>
      <c r="B578" s="73" t="s">
        <v>1333</v>
      </c>
      <c r="C578" s="74">
        <v>6331609</v>
      </c>
      <c r="D578" s="75">
        <f t="shared" ref="D578:D641" si="9">VLOOKUP(A578,T_IIaloc1314,3,0)</f>
        <v>869186</v>
      </c>
      <c r="E578" s="88">
        <v>244207</v>
      </c>
    </row>
    <row r="579" spans="1:5" ht="29.25" customHeight="1">
      <c r="A579" s="78" t="s">
        <v>1334</v>
      </c>
      <c r="B579" s="79" t="s">
        <v>1335</v>
      </c>
      <c r="C579" s="80">
        <v>76569</v>
      </c>
      <c r="D579" s="81">
        <f t="shared" si="9"/>
        <v>9747</v>
      </c>
      <c r="E579" s="89">
        <v>0</v>
      </c>
    </row>
    <row r="580" spans="1:5" ht="29.25" customHeight="1">
      <c r="A580" s="77" t="s">
        <v>1336</v>
      </c>
      <c r="B580" s="73" t="s">
        <v>1337</v>
      </c>
      <c r="C580" s="74">
        <v>102443</v>
      </c>
      <c r="D580" s="75">
        <f t="shared" si="9"/>
        <v>36909</v>
      </c>
      <c r="E580" s="76">
        <v>0</v>
      </c>
    </row>
    <row r="581" spans="1:5" ht="29.25" customHeight="1">
      <c r="A581" s="77" t="s">
        <v>1338</v>
      </c>
      <c r="B581" s="73" t="s">
        <v>1339</v>
      </c>
      <c r="C581" s="74">
        <v>95792</v>
      </c>
      <c r="D581" s="75">
        <f t="shared" si="9"/>
        <v>27446</v>
      </c>
      <c r="E581" s="76">
        <v>0</v>
      </c>
    </row>
    <row r="582" spans="1:5" ht="29.25" customHeight="1">
      <c r="A582" s="77" t="s">
        <v>1340</v>
      </c>
      <c r="B582" s="73" t="s">
        <v>1341</v>
      </c>
      <c r="C582" s="74">
        <v>397853</v>
      </c>
      <c r="D582" s="75">
        <f t="shared" si="9"/>
        <v>115031</v>
      </c>
      <c r="E582" s="76">
        <v>0</v>
      </c>
    </row>
    <row r="583" spans="1:5" ht="29.25" customHeight="1">
      <c r="A583" s="77" t="s">
        <v>1342</v>
      </c>
      <c r="B583" s="73" t="s">
        <v>1343</v>
      </c>
      <c r="C583" s="74">
        <v>342151</v>
      </c>
      <c r="D583" s="75">
        <f t="shared" si="9"/>
        <v>126195</v>
      </c>
      <c r="E583" s="76">
        <v>0</v>
      </c>
    </row>
    <row r="584" spans="1:5" ht="29.25" customHeight="1">
      <c r="A584" s="77" t="s">
        <v>1344</v>
      </c>
      <c r="B584" s="73" t="s">
        <v>1345</v>
      </c>
      <c r="C584" s="74">
        <v>985625</v>
      </c>
      <c r="D584" s="75">
        <f t="shared" si="9"/>
        <v>265598</v>
      </c>
      <c r="E584" s="76">
        <v>0</v>
      </c>
    </row>
    <row r="585" spans="1:5" ht="29.25" customHeight="1">
      <c r="A585" s="77" t="s">
        <v>1346</v>
      </c>
      <c r="B585" s="73" t="s">
        <v>1347</v>
      </c>
      <c r="C585" s="74">
        <v>420304</v>
      </c>
      <c r="D585" s="75">
        <f t="shared" si="9"/>
        <v>111422</v>
      </c>
      <c r="E585" s="76">
        <v>0</v>
      </c>
    </row>
    <row r="586" spans="1:5" ht="29.25" customHeight="1">
      <c r="A586" s="77" t="s">
        <v>1348</v>
      </c>
      <c r="B586" s="73" t="s">
        <v>1349</v>
      </c>
      <c r="C586" s="74">
        <v>182866</v>
      </c>
      <c r="D586" s="75">
        <f t="shared" si="9"/>
        <v>73119</v>
      </c>
      <c r="E586" s="76">
        <v>0</v>
      </c>
    </row>
    <row r="587" spans="1:5" ht="29.25" customHeight="1">
      <c r="A587" s="77" t="s">
        <v>1350</v>
      </c>
      <c r="B587" s="73" t="s">
        <v>1351</v>
      </c>
      <c r="C587" s="74">
        <v>194200</v>
      </c>
      <c r="D587" s="75">
        <f t="shared" si="9"/>
        <v>65891</v>
      </c>
      <c r="E587" s="76">
        <v>0</v>
      </c>
    </row>
    <row r="588" spans="1:5" ht="29.25" customHeight="1">
      <c r="A588" s="77" t="s">
        <v>1352</v>
      </c>
      <c r="B588" s="73" t="s">
        <v>1353</v>
      </c>
      <c r="C588" s="74">
        <v>81625</v>
      </c>
      <c r="D588" s="75">
        <f t="shared" si="9"/>
        <v>27822</v>
      </c>
      <c r="E588" s="76">
        <v>0</v>
      </c>
    </row>
    <row r="589" spans="1:5" ht="29.25" customHeight="1">
      <c r="A589" s="77" t="s">
        <v>1354</v>
      </c>
      <c r="B589" s="73" t="s">
        <v>1355</v>
      </c>
      <c r="C589" s="74">
        <v>88148</v>
      </c>
      <c r="D589" s="75">
        <f t="shared" si="9"/>
        <v>40134</v>
      </c>
      <c r="E589" s="76">
        <v>0</v>
      </c>
    </row>
    <row r="590" spans="1:5" ht="29.25" customHeight="1">
      <c r="A590" s="77" t="s">
        <v>1356</v>
      </c>
      <c r="B590" s="73" t="s">
        <v>1357</v>
      </c>
      <c r="C590" s="74">
        <v>310658</v>
      </c>
      <c r="D590" s="75">
        <f t="shared" si="9"/>
        <v>71768</v>
      </c>
      <c r="E590" s="76">
        <v>0</v>
      </c>
    </row>
    <row r="591" spans="1:5" ht="29.25" customHeight="1">
      <c r="A591" s="77" t="s">
        <v>1358</v>
      </c>
      <c r="B591" s="73" t="s">
        <v>1359</v>
      </c>
      <c r="C591" s="74">
        <v>65726</v>
      </c>
      <c r="D591" s="75">
        <f t="shared" si="9"/>
        <v>30091</v>
      </c>
      <c r="E591" s="76">
        <v>0</v>
      </c>
    </row>
    <row r="592" spans="1:5" ht="29.25" customHeight="1">
      <c r="A592" s="77" t="s">
        <v>1360</v>
      </c>
      <c r="B592" s="73" t="s">
        <v>1361</v>
      </c>
      <c r="C592" s="74">
        <v>463967</v>
      </c>
      <c r="D592" s="75">
        <f t="shared" si="9"/>
        <v>147188</v>
      </c>
      <c r="E592" s="76">
        <v>0</v>
      </c>
    </row>
    <row r="593" spans="1:5" ht="29.25" customHeight="1">
      <c r="A593" s="77" t="s">
        <v>1362</v>
      </c>
      <c r="B593" s="73" t="s">
        <v>1363</v>
      </c>
      <c r="C593" s="74">
        <v>137502</v>
      </c>
      <c r="D593" s="75">
        <f t="shared" si="9"/>
        <v>87765</v>
      </c>
      <c r="E593" s="76">
        <v>0</v>
      </c>
    </row>
    <row r="594" spans="1:5" ht="29.25" customHeight="1">
      <c r="A594" s="77" t="s">
        <v>1364</v>
      </c>
      <c r="B594" s="73" t="s">
        <v>1365</v>
      </c>
      <c r="C594" s="74">
        <v>118728</v>
      </c>
      <c r="D594" s="75">
        <f t="shared" si="9"/>
        <v>58992</v>
      </c>
      <c r="E594" s="76">
        <v>0</v>
      </c>
    </row>
    <row r="595" spans="1:5" ht="29.25" customHeight="1">
      <c r="A595" s="77" t="s">
        <v>1366</v>
      </c>
      <c r="B595" s="73" t="s">
        <v>1367</v>
      </c>
      <c r="C595" s="74">
        <v>108432</v>
      </c>
      <c r="D595" s="75">
        <f t="shared" si="9"/>
        <v>32383</v>
      </c>
      <c r="E595" s="76">
        <v>0</v>
      </c>
    </row>
    <row r="596" spans="1:5" ht="29.25" customHeight="1">
      <c r="A596" s="77" t="s">
        <v>1368</v>
      </c>
      <c r="B596" s="73" t="s">
        <v>1369</v>
      </c>
      <c r="C596" s="74">
        <v>865242</v>
      </c>
      <c r="D596" s="75">
        <f t="shared" si="9"/>
        <v>234397</v>
      </c>
      <c r="E596" s="76">
        <v>0</v>
      </c>
    </row>
    <row r="597" spans="1:5" ht="29.25" customHeight="1">
      <c r="A597" s="77" t="s">
        <v>1370</v>
      </c>
      <c r="B597" s="73" t="s">
        <v>1371</v>
      </c>
      <c r="C597" s="74">
        <v>91382</v>
      </c>
      <c r="D597" s="75">
        <f t="shared" si="9"/>
        <v>10954</v>
      </c>
      <c r="E597" s="76">
        <v>0</v>
      </c>
    </row>
    <row r="598" spans="1:5" ht="29.25" customHeight="1">
      <c r="A598" s="77" t="s">
        <v>1372</v>
      </c>
      <c r="B598" s="73" t="s">
        <v>1373</v>
      </c>
      <c r="C598" s="74">
        <v>120212</v>
      </c>
      <c r="D598" s="75">
        <f t="shared" si="9"/>
        <v>49963</v>
      </c>
      <c r="E598" s="76">
        <v>0</v>
      </c>
    </row>
    <row r="599" spans="1:5" ht="29.25" customHeight="1">
      <c r="A599" s="77" t="s">
        <v>1374</v>
      </c>
      <c r="B599" s="73" t="s">
        <v>1375</v>
      </c>
      <c r="C599" s="74">
        <v>11662258</v>
      </c>
      <c r="D599" s="75">
        <f t="shared" si="9"/>
        <v>2123800</v>
      </c>
      <c r="E599" s="88">
        <v>441198</v>
      </c>
    </row>
    <row r="600" spans="1:5" ht="29.25" customHeight="1">
      <c r="A600" s="78" t="s">
        <v>1376</v>
      </c>
      <c r="B600" s="79" t="s">
        <v>1377</v>
      </c>
      <c r="C600" s="80">
        <v>329436</v>
      </c>
      <c r="D600" s="81">
        <f t="shared" si="9"/>
        <v>28707</v>
      </c>
      <c r="E600" s="89">
        <v>0</v>
      </c>
    </row>
    <row r="601" spans="1:5" ht="29.25" customHeight="1">
      <c r="A601" s="77" t="s">
        <v>1378</v>
      </c>
      <c r="B601" s="73" t="s">
        <v>1379</v>
      </c>
      <c r="C601" s="74">
        <v>241788</v>
      </c>
      <c r="D601" s="75">
        <f t="shared" si="9"/>
        <v>19694</v>
      </c>
      <c r="E601" s="76">
        <v>0</v>
      </c>
    </row>
    <row r="602" spans="1:5" ht="29.25" customHeight="1">
      <c r="A602" s="77" t="s">
        <v>1380</v>
      </c>
      <c r="B602" s="73" t="s">
        <v>1381</v>
      </c>
      <c r="C602" s="74">
        <v>127632</v>
      </c>
      <c r="D602" s="75">
        <f t="shared" si="9"/>
        <v>37765</v>
      </c>
      <c r="E602" s="76">
        <v>0</v>
      </c>
    </row>
    <row r="603" spans="1:5" ht="29.25" customHeight="1">
      <c r="A603" s="77" t="s">
        <v>1382</v>
      </c>
      <c r="B603" s="73" t="s">
        <v>1383</v>
      </c>
      <c r="C603" s="74">
        <v>422225</v>
      </c>
      <c r="D603" s="75">
        <f t="shared" si="9"/>
        <v>148047</v>
      </c>
      <c r="E603" s="76">
        <v>0</v>
      </c>
    </row>
    <row r="604" spans="1:5" ht="29.25" customHeight="1">
      <c r="A604" s="77" t="s">
        <v>1384</v>
      </c>
      <c r="B604" s="73" t="s">
        <v>1385</v>
      </c>
      <c r="C604" s="74">
        <v>86848</v>
      </c>
      <c r="D604" s="75">
        <f t="shared" si="9"/>
        <v>37888</v>
      </c>
      <c r="E604" s="76">
        <v>0</v>
      </c>
    </row>
    <row r="605" spans="1:5" ht="29.25" customHeight="1">
      <c r="A605" s="77" t="s">
        <v>1386</v>
      </c>
      <c r="B605" s="73" t="s">
        <v>1387</v>
      </c>
      <c r="C605" s="74">
        <v>683687</v>
      </c>
      <c r="D605" s="75">
        <f t="shared" si="9"/>
        <v>154780</v>
      </c>
      <c r="E605" s="76">
        <v>0</v>
      </c>
    </row>
    <row r="606" spans="1:5" ht="29.25" customHeight="1">
      <c r="A606" s="77" t="s">
        <v>1388</v>
      </c>
      <c r="B606" s="73" t="s">
        <v>1389</v>
      </c>
      <c r="C606" s="74">
        <v>311101</v>
      </c>
      <c r="D606" s="75">
        <f t="shared" si="9"/>
        <v>62709</v>
      </c>
      <c r="E606" s="76">
        <v>0</v>
      </c>
    </row>
    <row r="607" spans="1:5" ht="29.25" customHeight="1">
      <c r="A607" s="77" t="s">
        <v>1390</v>
      </c>
      <c r="B607" s="73" t="s">
        <v>1391</v>
      </c>
      <c r="C607" s="74">
        <v>95724</v>
      </c>
      <c r="D607" s="75">
        <f t="shared" si="9"/>
        <v>39625</v>
      </c>
      <c r="E607" s="76">
        <v>0</v>
      </c>
    </row>
    <row r="608" spans="1:5" ht="29.25" customHeight="1">
      <c r="A608" s="77" t="s">
        <v>1392</v>
      </c>
      <c r="B608" s="73" t="s">
        <v>1393</v>
      </c>
      <c r="C608" s="74">
        <v>154876</v>
      </c>
      <c r="D608" s="75">
        <f t="shared" si="9"/>
        <v>52498</v>
      </c>
      <c r="E608" s="76">
        <v>0</v>
      </c>
    </row>
    <row r="609" spans="1:5" ht="29.25" customHeight="1">
      <c r="A609" s="77" t="s">
        <v>1394</v>
      </c>
      <c r="B609" s="73" t="s">
        <v>1395</v>
      </c>
      <c r="C609" s="74">
        <v>205349</v>
      </c>
      <c r="D609" s="75">
        <f t="shared" si="9"/>
        <v>61509</v>
      </c>
      <c r="E609" s="76">
        <v>0</v>
      </c>
    </row>
    <row r="610" spans="1:5" ht="29.25" customHeight="1">
      <c r="A610" s="77" t="s">
        <v>1396</v>
      </c>
      <c r="B610" s="73" t="s">
        <v>1397</v>
      </c>
      <c r="C610" s="74">
        <v>154287</v>
      </c>
      <c r="D610" s="75">
        <f t="shared" si="9"/>
        <v>45093</v>
      </c>
      <c r="E610" s="76">
        <v>0</v>
      </c>
    </row>
    <row r="611" spans="1:5" ht="29.25" customHeight="1">
      <c r="A611" s="77" t="s">
        <v>1398</v>
      </c>
      <c r="B611" s="73" t="s">
        <v>1399</v>
      </c>
      <c r="C611" s="74">
        <v>201837</v>
      </c>
      <c r="D611" s="75">
        <f t="shared" si="9"/>
        <v>72650</v>
      </c>
      <c r="E611" s="76">
        <v>0</v>
      </c>
    </row>
    <row r="612" spans="1:5" ht="29.25" customHeight="1">
      <c r="A612" s="77" t="s">
        <v>1400</v>
      </c>
      <c r="B612" s="73" t="s">
        <v>1401</v>
      </c>
      <c r="C612" s="74">
        <v>228551</v>
      </c>
      <c r="D612" s="75">
        <f t="shared" si="9"/>
        <v>120504</v>
      </c>
      <c r="E612" s="76">
        <v>0</v>
      </c>
    </row>
    <row r="613" spans="1:5" ht="29.25" customHeight="1">
      <c r="A613" s="77" t="s">
        <v>1402</v>
      </c>
      <c r="B613" s="73" t="s">
        <v>1403</v>
      </c>
      <c r="C613" s="74">
        <v>77761</v>
      </c>
      <c r="D613" s="75">
        <f t="shared" si="9"/>
        <v>19555</v>
      </c>
      <c r="E613" s="76">
        <v>0</v>
      </c>
    </row>
    <row r="614" spans="1:5" ht="29.25" customHeight="1">
      <c r="A614" s="77" t="s">
        <v>1404</v>
      </c>
      <c r="B614" s="73" t="s">
        <v>1405</v>
      </c>
      <c r="C614" s="74">
        <v>207773</v>
      </c>
      <c r="D614" s="75">
        <f t="shared" si="9"/>
        <v>60636</v>
      </c>
      <c r="E614" s="76">
        <v>0</v>
      </c>
    </row>
    <row r="615" spans="1:5" ht="29.25" customHeight="1">
      <c r="A615" s="77" t="s">
        <v>1406</v>
      </c>
      <c r="B615" s="73" t="s">
        <v>1407</v>
      </c>
      <c r="C615" s="74">
        <v>515577</v>
      </c>
      <c r="D615" s="75">
        <f t="shared" si="9"/>
        <v>145492</v>
      </c>
      <c r="E615" s="76">
        <v>0</v>
      </c>
    </row>
    <row r="616" spans="1:5" ht="29.25" customHeight="1">
      <c r="A616" s="77" t="s">
        <v>1408</v>
      </c>
      <c r="B616" s="73" t="s">
        <v>1409</v>
      </c>
      <c r="C616" s="74">
        <v>205006</v>
      </c>
      <c r="D616" s="75">
        <f t="shared" si="9"/>
        <v>64808</v>
      </c>
      <c r="E616" s="76">
        <v>0</v>
      </c>
    </row>
    <row r="617" spans="1:5" ht="29.25" customHeight="1">
      <c r="A617" s="77" t="s">
        <v>1410</v>
      </c>
      <c r="B617" s="73" t="s">
        <v>1411</v>
      </c>
      <c r="C617" s="74">
        <v>85335</v>
      </c>
      <c r="D617" s="75">
        <f t="shared" si="9"/>
        <v>33093</v>
      </c>
      <c r="E617" s="76">
        <v>0</v>
      </c>
    </row>
    <row r="618" spans="1:5" ht="29.25" customHeight="1">
      <c r="A618" s="77" t="s">
        <v>1412</v>
      </c>
      <c r="B618" s="73" t="s">
        <v>1413</v>
      </c>
      <c r="C618" s="74">
        <v>1889183</v>
      </c>
      <c r="D618" s="75">
        <f t="shared" si="9"/>
        <v>290986</v>
      </c>
      <c r="E618" s="76">
        <v>0</v>
      </c>
    </row>
    <row r="619" spans="1:5" ht="29.25" customHeight="1">
      <c r="A619" s="77" t="s">
        <v>1414</v>
      </c>
      <c r="B619" s="73" t="s">
        <v>1415</v>
      </c>
      <c r="C619" s="74">
        <v>289582</v>
      </c>
      <c r="D619" s="75">
        <f t="shared" si="9"/>
        <v>87820</v>
      </c>
      <c r="E619" s="76">
        <v>0</v>
      </c>
    </row>
    <row r="620" spans="1:5" ht="29.25" customHeight="1">
      <c r="A620" s="77" t="s">
        <v>1416</v>
      </c>
      <c r="B620" s="73" t="s">
        <v>1417</v>
      </c>
      <c r="C620" s="74">
        <v>505834</v>
      </c>
      <c r="D620" s="75">
        <f t="shared" si="9"/>
        <v>161500</v>
      </c>
      <c r="E620" s="76">
        <v>0</v>
      </c>
    </row>
    <row r="621" spans="1:5" ht="29.25" customHeight="1">
      <c r="A621" s="77" t="s">
        <v>1418</v>
      </c>
      <c r="B621" s="73" t="s">
        <v>1419</v>
      </c>
      <c r="C621" s="74">
        <v>5257223</v>
      </c>
      <c r="D621" s="75">
        <f t="shared" si="9"/>
        <v>557006</v>
      </c>
      <c r="E621" s="76">
        <v>0</v>
      </c>
    </row>
    <row r="622" spans="1:5" ht="29.25" customHeight="1">
      <c r="A622" s="77" t="s">
        <v>1420</v>
      </c>
      <c r="B622" s="73" t="s">
        <v>1421</v>
      </c>
      <c r="C622" s="74">
        <v>444974</v>
      </c>
      <c r="D622" s="75">
        <f t="shared" si="9"/>
        <v>155041</v>
      </c>
      <c r="E622" s="76">
        <v>0</v>
      </c>
    </row>
    <row r="623" spans="1:5" ht="29.25" customHeight="1">
      <c r="A623" s="77" t="s">
        <v>1422</v>
      </c>
      <c r="B623" s="73" t="s">
        <v>1423</v>
      </c>
      <c r="C623" s="74">
        <v>3142601</v>
      </c>
      <c r="D623" s="75">
        <f t="shared" si="9"/>
        <v>689152</v>
      </c>
      <c r="E623" s="76">
        <v>0</v>
      </c>
    </row>
    <row r="624" spans="1:5" ht="29.25" customHeight="1">
      <c r="A624" s="77" t="s">
        <v>1424</v>
      </c>
      <c r="B624" s="73" t="s">
        <v>1425</v>
      </c>
      <c r="C624" s="74">
        <v>20591</v>
      </c>
      <c r="D624" s="75">
        <f t="shared" si="9"/>
        <v>4386</v>
      </c>
      <c r="E624" s="76">
        <v>0</v>
      </c>
    </row>
    <row r="625" spans="1:5" ht="29.25" customHeight="1">
      <c r="A625" s="77" t="s">
        <v>1426</v>
      </c>
      <c r="B625" s="73" t="s">
        <v>1427</v>
      </c>
      <c r="C625" s="74">
        <v>574484</v>
      </c>
      <c r="D625" s="75">
        <f t="shared" si="9"/>
        <v>150144</v>
      </c>
      <c r="E625" s="76">
        <v>0</v>
      </c>
    </row>
    <row r="626" spans="1:5" ht="29.25" customHeight="1">
      <c r="A626" s="77" t="s">
        <v>1428</v>
      </c>
      <c r="B626" s="73" t="s">
        <v>1429</v>
      </c>
      <c r="C626" s="74">
        <v>9223</v>
      </c>
      <c r="D626" s="75">
        <f t="shared" si="9"/>
        <v>9750</v>
      </c>
      <c r="E626" s="76">
        <v>0</v>
      </c>
    </row>
    <row r="627" spans="1:5" ht="29.25" customHeight="1">
      <c r="A627" s="77" t="s">
        <v>1430</v>
      </c>
      <c r="B627" s="73" t="s">
        <v>1431</v>
      </c>
      <c r="C627" s="74">
        <v>187738</v>
      </c>
      <c r="D627" s="75">
        <f t="shared" si="9"/>
        <v>108834</v>
      </c>
      <c r="E627" s="76">
        <v>0</v>
      </c>
    </row>
    <row r="628" spans="1:5" ht="29.25" customHeight="1">
      <c r="A628" s="77" t="s">
        <v>1432</v>
      </c>
      <c r="B628" s="73" t="s">
        <v>1433</v>
      </c>
      <c r="C628" s="74">
        <v>99901</v>
      </c>
      <c r="D628" s="75">
        <f t="shared" si="9"/>
        <v>24937</v>
      </c>
      <c r="E628" s="76">
        <v>0</v>
      </c>
    </row>
    <row r="629" spans="1:5" ht="29.25" customHeight="1">
      <c r="A629" s="77" t="s">
        <v>1434</v>
      </c>
      <c r="B629" s="73" t="s">
        <v>1435</v>
      </c>
      <c r="C629" s="74">
        <v>63258</v>
      </c>
      <c r="D629" s="75">
        <f t="shared" si="9"/>
        <v>15728</v>
      </c>
      <c r="E629" s="76">
        <v>0</v>
      </c>
    </row>
    <row r="630" spans="1:5" ht="29.25" customHeight="1">
      <c r="A630" s="77" t="s">
        <v>1436</v>
      </c>
      <c r="B630" s="73" t="s">
        <v>1437</v>
      </c>
      <c r="C630" s="74">
        <v>499515</v>
      </c>
      <c r="D630" s="75">
        <f t="shared" si="9"/>
        <v>111757</v>
      </c>
      <c r="E630" s="76">
        <v>0</v>
      </c>
    </row>
    <row r="631" spans="1:5" ht="29.25" customHeight="1">
      <c r="A631" s="77" t="s">
        <v>1438</v>
      </c>
      <c r="B631" s="73" t="s">
        <v>1439</v>
      </c>
      <c r="C631" s="74">
        <v>111708</v>
      </c>
      <c r="D631" s="75">
        <f t="shared" si="9"/>
        <v>38780</v>
      </c>
      <c r="E631" s="76">
        <v>0</v>
      </c>
    </row>
    <row r="632" spans="1:5" ht="29.25" customHeight="1">
      <c r="A632" s="77" t="s">
        <v>1440</v>
      </c>
      <c r="B632" s="73" t="s">
        <v>1441</v>
      </c>
      <c r="C632" s="74">
        <v>159492</v>
      </c>
      <c r="D632" s="75">
        <f t="shared" si="9"/>
        <v>49787</v>
      </c>
      <c r="E632" s="76">
        <v>0</v>
      </c>
    </row>
    <row r="633" spans="1:5" ht="29.25" customHeight="1">
      <c r="A633" s="77" t="s">
        <v>1442</v>
      </c>
      <c r="B633" s="73" t="s">
        <v>1443</v>
      </c>
      <c r="C633" s="74">
        <v>450110</v>
      </c>
      <c r="D633" s="75">
        <f t="shared" si="9"/>
        <v>125300</v>
      </c>
      <c r="E633" s="76">
        <v>0</v>
      </c>
    </row>
    <row r="634" spans="1:5" ht="29.25" customHeight="1">
      <c r="A634" s="77" t="s">
        <v>1444</v>
      </c>
      <c r="B634" s="73" t="s">
        <v>1445</v>
      </c>
      <c r="C634" s="74">
        <v>150670</v>
      </c>
      <c r="D634" s="75">
        <f t="shared" si="9"/>
        <v>41967</v>
      </c>
      <c r="E634" s="76">
        <v>0</v>
      </c>
    </row>
    <row r="635" spans="1:5" ht="29.25" customHeight="1">
      <c r="A635" s="77" t="s">
        <v>1446</v>
      </c>
      <c r="B635" s="73" t="s">
        <v>1447</v>
      </c>
      <c r="C635" s="74">
        <v>308078</v>
      </c>
      <c r="D635" s="75">
        <f t="shared" si="9"/>
        <v>80400</v>
      </c>
      <c r="E635" s="76">
        <v>0</v>
      </c>
    </row>
    <row r="636" spans="1:5" ht="29.25" customHeight="1">
      <c r="A636" s="77" t="s">
        <v>1448</v>
      </c>
      <c r="B636" s="73" t="s">
        <v>1449</v>
      </c>
      <c r="C636" s="74">
        <v>885671</v>
      </c>
      <c r="D636" s="75">
        <f t="shared" si="9"/>
        <v>231952</v>
      </c>
      <c r="E636" s="76">
        <v>0</v>
      </c>
    </row>
    <row r="637" spans="1:5" ht="29.25" customHeight="1">
      <c r="A637" s="77" t="s">
        <v>1450</v>
      </c>
      <c r="B637" s="73" t="s">
        <v>1451</v>
      </c>
      <c r="C637" s="74">
        <v>430372</v>
      </c>
      <c r="D637" s="75">
        <f t="shared" si="9"/>
        <v>84115</v>
      </c>
      <c r="E637" s="76">
        <v>0</v>
      </c>
    </row>
    <row r="638" spans="1:5" ht="29.25" customHeight="1">
      <c r="A638" s="77" t="s">
        <v>1452</v>
      </c>
      <c r="B638" s="73" t="s">
        <v>1453</v>
      </c>
      <c r="C638" s="74">
        <v>562589</v>
      </c>
      <c r="D638" s="75">
        <f t="shared" si="9"/>
        <v>188277</v>
      </c>
      <c r="E638" s="76">
        <v>0</v>
      </c>
    </row>
    <row r="639" spans="1:5" ht="29.25" customHeight="1">
      <c r="A639" s="77" t="s">
        <v>1454</v>
      </c>
      <c r="B639" s="73" t="s">
        <v>1455</v>
      </c>
      <c r="C639" s="74">
        <v>423518</v>
      </c>
      <c r="D639" s="75">
        <f t="shared" si="9"/>
        <v>135693</v>
      </c>
      <c r="E639" s="76">
        <v>0</v>
      </c>
    </row>
    <row r="640" spans="1:5" ht="29.25" customHeight="1">
      <c r="A640" s="77" t="s">
        <v>1456</v>
      </c>
      <c r="B640" s="73" t="s">
        <v>1457</v>
      </c>
      <c r="C640" s="74">
        <v>963159</v>
      </c>
      <c r="D640" s="75">
        <f t="shared" si="9"/>
        <v>255656</v>
      </c>
      <c r="E640" s="76">
        <v>0</v>
      </c>
    </row>
    <row r="641" spans="1:5" ht="29.25" customHeight="1">
      <c r="A641" s="77" t="s">
        <v>1458</v>
      </c>
      <c r="B641" s="73" t="s">
        <v>1459</v>
      </c>
      <c r="C641" s="74">
        <v>242839</v>
      </c>
      <c r="D641" s="75">
        <f t="shared" si="9"/>
        <v>70511</v>
      </c>
      <c r="E641" s="76">
        <v>0</v>
      </c>
    </row>
    <row r="642" spans="1:5" ht="29.25" customHeight="1">
      <c r="A642" s="77" t="s">
        <v>1460</v>
      </c>
      <c r="B642" s="73" t="s">
        <v>1461</v>
      </c>
      <c r="C642" s="74">
        <v>235836</v>
      </c>
      <c r="D642" s="75">
        <f t="shared" ref="D642:D705" si="10">VLOOKUP(A642,T_IIaloc1314,3,0)</f>
        <v>50677</v>
      </c>
      <c r="E642" s="76">
        <v>0</v>
      </c>
    </row>
    <row r="643" spans="1:5" ht="29.25" customHeight="1">
      <c r="A643" s="77" t="s">
        <v>1462</v>
      </c>
      <c r="B643" s="73" t="s">
        <v>1463</v>
      </c>
      <c r="C643" s="74">
        <v>374069</v>
      </c>
      <c r="D643" s="75">
        <f t="shared" si="10"/>
        <v>87156</v>
      </c>
      <c r="E643" s="76">
        <v>0</v>
      </c>
    </row>
    <row r="644" spans="1:5" ht="29.25" customHeight="1">
      <c r="A644" s="77" t="s">
        <v>1464</v>
      </c>
      <c r="B644" s="73" t="s">
        <v>1465</v>
      </c>
      <c r="C644" s="74">
        <v>91642</v>
      </c>
      <c r="D644" s="75">
        <f t="shared" si="10"/>
        <v>24783</v>
      </c>
      <c r="E644" s="76">
        <v>0</v>
      </c>
    </row>
    <row r="645" spans="1:5" ht="29.25" customHeight="1">
      <c r="A645" s="77" t="s">
        <v>1466</v>
      </c>
      <c r="B645" s="73" t="s">
        <v>1467</v>
      </c>
      <c r="C645" s="74">
        <v>119064</v>
      </c>
      <c r="D645" s="75">
        <f t="shared" si="10"/>
        <v>31465</v>
      </c>
      <c r="E645" s="76">
        <v>0</v>
      </c>
    </row>
    <row r="646" spans="1:5" ht="29.25" customHeight="1">
      <c r="A646" s="77" t="s">
        <v>1468</v>
      </c>
      <c r="B646" s="73" t="s">
        <v>1469</v>
      </c>
      <c r="C646" s="74">
        <v>94794</v>
      </c>
      <c r="D646" s="75">
        <f t="shared" si="10"/>
        <v>21428</v>
      </c>
      <c r="E646" s="76">
        <v>0</v>
      </c>
    </row>
    <row r="647" spans="1:5" ht="29.25" customHeight="1">
      <c r="A647" s="77" t="s">
        <v>1470</v>
      </c>
      <c r="B647" s="73" t="s">
        <v>1471</v>
      </c>
      <c r="C647" s="74">
        <v>58054</v>
      </c>
      <c r="D647" s="75">
        <f t="shared" si="10"/>
        <v>16969</v>
      </c>
      <c r="E647" s="76">
        <v>0</v>
      </c>
    </row>
    <row r="648" spans="1:5" ht="29.25" customHeight="1">
      <c r="A648" s="77" t="s">
        <v>1472</v>
      </c>
      <c r="B648" s="73" t="s">
        <v>1473</v>
      </c>
      <c r="C648" s="74">
        <v>92875</v>
      </c>
      <c r="D648" s="75">
        <f t="shared" si="10"/>
        <v>15963</v>
      </c>
      <c r="E648" s="76">
        <v>0</v>
      </c>
    </row>
    <row r="649" spans="1:5" ht="29.25" customHeight="1">
      <c r="A649" s="77" t="s">
        <v>1474</v>
      </c>
      <c r="B649" s="73" t="s">
        <v>1475</v>
      </c>
      <c r="C649" s="74">
        <v>124682</v>
      </c>
      <c r="D649" s="75">
        <f t="shared" si="10"/>
        <v>17264</v>
      </c>
      <c r="E649" s="76">
        <v>0</v>
      </c>
    </row>
    <row r="650" spans="1:5" ht="29.25" customHeight="1">
      <c r="A650" s="77" t="s">
        <v>1476</v>
      </c>
      <c r="B650" s="73" t="s">
        <v>1477</v>
      </c>
      <c r="C650" s="74">
        <v>411854</v>
      </c>
      <c r="D650" s="75">
        <f t="shared" si="10"/>
        <v>89773</v>
      </c>
      <c r="E650" s="76">
        <v>0</v>
      </c>
    </row>
    <row r="651" spans="1:5" ht="29.25" customHeight="1">
      <c r="A651" s="77" t="s">
        <v>1478</v>
      </c>
      <c r="B651" s="73" t="s">
        <v>1479</v>
      </c>
      <c r="C651" s="74">
        <v>188012</v>
      </c>
      <c r="D651" s="75">
        <f t="shared" si="10"/>
        <v>73670</v>
      </c>
      <c r="E651" s="76">
        <v>0</v>
      </c>
    </row>
    <row r="652" spans="1:5" ht="29.25" customHeight="1">
      <c r="A652" s="77" t="s">
        <v>1480</v>
      </c>
      <c r="B652" s="73" t="s">
        <v>1481</v>
      </c>
      <c r="C652" s="74">
        <v>174402</v>
      </c>
      <c r="D652" s="75">
        <f t="shared" si="10"/>
        <v>47728</v>
      </c>
      <c r="E652" s="76">
        <v>0</v>
      </c>
    </row>
    <row r="653" spans="1:5" ht="29.25" customHeight="1">
      <c r="A653" s="77" t="s">
        <v>1482</v>
      </c>
      <c r="B653" s="73" t="s">
        <v>1483</v>
      </c>
      <c r="C653" s="74">
        <v>141453</v>
      </c>
      <c r="D653" s="75">
        <f t="shared" si="10"/>
        <v>46286</v>
      </c>
      <c r="E653" s="76">
        <v>0</v>
      </c>
    </row>
    <row r="654" spans="1:5" ht="29.25" customHeight="1">
      <c r="A654" s="77" t="s">
        <v>1484</v>
      </c>
      <c r="B654" s="73" t="s">
        <v>1485</v>
      </c>
      <c r="C654" s="74">
        <v>133772</v>
      </c>
      <c r="D654" s="75">
        <f t="shared" si="10"/>
        <v>39516</v>
      </c>
      <c r="E654" s="76">
        <v>0</v>
      </c>
    </row>
    <row r="655" spans="1:5" ht="29.25" customHeight="1">
      <c r="A655" s="77" t="s">
        <v>1486</v>
      </c>
      <c r="B655" s="73" t="s">
        <v>1487</v>
      </c>
      <c r="C655" s="74">
        <v>99681</v>
      </c>
      <c r="D655" s="75">
        <f t="shared" si="10"/>
        <v>22345</v>
      </c>
      <c r="E655" s="76">
        <v>0</v>
      </c>
    </row>
    <row r="656" spans="1:5" ht="29.25" customHeight="1">
      <c r="A656" s="77" t="s">
        <v>1488</v>
      </c>
      <c r="B656" s="73" t="s">
        <v>1489</v>
      </c>
      <c r="C656" s="74">
        <v>123418</v>
      </c>
      <c r="D656" s="75">
        <f t="shared" si="10"/>
        <v>112482</v>
      </c>
      <c r="E656" s="76">
        <v>0</v>
      </c>
    </row>
    <row r="657" spans="1:5" ht="29.25" customHeight="1">
      <c r="A657" s="77" t="s">
        <v>1490</v>
      </c>
      <c r="B657" s="73" t="s">
        <v>1491</v>
      </c>
      <c r="C657" s="74">
        <v>167197</v>
      </c>
      <c r="D657" s="75">
        <f t="shared" si="10"/>
        <v>136865</v>
      </c>
      <c r="E657" s="76">
        <v>0</v>
      </c>
    </row>
    <row r="658" spans="1:5" ht="29.25" customHeight="1">
      <c r="A658" s="77" t="s">
        <v>1492</v>
      </c>
      <c r="B658" s="73" t="s">
        <v>1493</v>
      </c>
      <c r="C658" s="74">
        <v>29479</v>
      </c>
      <c r="D658" s="75">
        <f t="shared" si="10"/>
        <v>29852</v>
      </c>
      <c r="E658" s="76">
        <v>0</v>
      </c>
    </row>
    <row r="659" spans="1:5" ht="29.25" customHeight="1">
      <c r="A659" s="77" t="s">
        <v>1494</v>
      </c>
      <c r="B659" s="73" t="s">
        <v>1495</v>
      </c>
      <c r="C659" s="74">
        <v>30935</v>
      </c>
      <c r="D659" s="75">
        <f t="shared" si="10"/>
        <v>6391</v>
      </c>
      <c r="E659" s="76">
        <v>0</v>
      </c>
    </row>
    <row r="660" spans="1:5" ht="29.25" customHeight="1">
      <c r="A660" s="77" t="s">
        <v>1496</v>
      </c>
      <c r="B660" s="73" t="s">
        <v>1497</v>
      </c>
      <c r="C660" s="74">
        <v>102403</v>
      </c>
      <c r="D660" s="75">
        <f t="shared" si="10"/>
        <v>29870</v>
      </c>
      <c r="E660" s="76">
        <v>0</v>
      </c>
    </row>
    <row r="661" spans="1:5" ht="29.25" customHeight="1">
      <c r="A661" s="77" t="s">
        <v>1498</v>
      </c>
      <c r="B661" s="73" t="s">
        <v>1499</v>
      </c>
      <c r="C661" s="74">
        <v>257058</v>
      </c>
      <c r="D661" s="75">
        <f t="shared" si="10"/>
        <v>65294</v>
      </c>
      <c r="E661" s="76">
        <v>0</v>
      </c>
    </row>
    <row r="662" spans="1:5" ht="29.25" customHeight="1">
      <c r="A662" s="77" t="s">
        <v>1500</v>
      </c>
      <c r="B662" s="73" t="s">
        <v>1501</v>
      </c>
      <c r="C662" s="74">
        <v>168819</v>
      </c>
      <c r="D662" s="75">
        <f t="shared" si="10"/>
        <v>49375</v>
      </c>
      <c r="E662" s="76">
        <v>0</v>
      </c>
    </row>
    <row r="663" spans="1:5" ht="29.25" customHeight="1">
      <c r="A663" s="77" t="s">
        <v>1502</v>
      </c>
      <c r="B663" s="73" t="s">
        <v>1503</v>
      </c>
      <c r="C663" s="74">
        <v>88127</v>
      </c>
      <c r="D663" s="75">
        <f t="shared" si="10"/>
        <v>36416</v>
      </c>
      <c r="E663" s="76">
        <v>0</v>
      </c>
    </row>
    <row r="664" spans="1:5" ht="29.25" customHeight="1">
      <c r="A664" s="77" t="s">
        <v>1504</v>
      </c>
      <c r="B664" s="73" t="s">
        <v>1505</v>
      </c>
      <c r="C664" s="74">
        <v>241305</v>
      </c>
      <c r="D664" s="75">
        <f t="shared" si="10"/>
        <v>110188</v>
      </c>
      <c r="E664" s="76">
        <v>0</v>
      </c>
    </row>
    <row r="665" spans="1:5" ht="29.25" customHeight="1">
      <c r="A665" s="77" t="s">
        <v>1506</v>
      </c>
      <c r="B665" s="73" t="s">
        <v>1507</v>
      </c>
      <c r="C665" s="74">
        <v>196012</v>
      </c>
      <c r="D665" s="75">
        <f t="shared" si="10"/>
        <v>70540</v>
      </c>
      <c r="E665" s="76">
        <v>0</v>
      </c>
    </row>
    <row r="666" spans="1:5" ht="29.25" customHeight="1">
      <c r="A666" s="77" t="s">
        <v>1508</v>
      </c>
      <c r="B666" s="73" t="s">
        <v>1509</v>
      </c>
      <c r="C666" s="74">
        <v>774324</v>
      </c>
      <c r="D666" s="75">
        <f t="shared" si="10"/>
        <v>101729</v>
      </c>
      <c r="E666" s="76">
        <v>0</v>
      </c>
    </row>
    <row r="667" spans="1:5" ht="29.25" customHeight="1">
      <c r="A667" s="77" t="s">
        <v>1510</v>
      </c>
      <c r="B667" s="73" t="s">
        <v>1511</v>
      </c>
      <c r="C667" s="74">
        <v>16327</v>
      </c>
      <c r="D667" s="75">
        <f t="shared" si="10"/>
        <v>5436</v>
      </c>
      <c r="E667" s="76">
        <v>0</v>
      </c>
    </row>
    <row r="668" spans="1:5" ht="29.25" customHeight="1">
      <c r="A668" s="77" t="s">
        <v>1512</v>
      </c>
      <c r="B668" s="73" t="s">
        <v>1513</v>
      </c>
      <c r="C668" s="74">
        <v>25972</v>
      </c>
      <c r="D668" s="75">
        <f t="shared" si="10"/>
        <v>15357</v>
      </c>
      <c r="E668" s="76">
        <v>0</v>
      </c>
    </row>
    <row r="669" spans="1:5" ht="29.25" customHeight="1">
      <c r="A669" s="77" t="s">
        <v>1514</v>
      </c>
      <c r="B669" s="73" t="s">
        <v>1515</v>
      </c>
      <c r="C669" s="74">
        <v>316829</v>
      </c>
      <c r="D669" s="75">
        <f t="shared" si="10"/>
        <v>85054</v>
      </c>
      <c r="E669" s="76">
        <v>0</v>
      </c>
    </row>
    <row r="670" spans="1:5" ht="29.25" customHeight="1">
      <c r="A670" s="77" t="s">
        <v>1516</v>
      </c>
      <c r="B670" s="73" t="s">
        <v>1517</v>
      </c>
      <c r="C670" s="74">
        <v>167398</v>
      </c>
      <c r="D670" s="75">
        <f t="shared" si="10"/>
        <v>84560</v>
      </c>
      <c r="E670" s="76">
        <v>0</v>
      </c>
    </row>
    <row r="671" spans="1:5" ht="29.25" customHeight="1">
      <c r="A671" s="77" t="s">
        <v>1518</v>
      </c>
      <c r="B671" s="73" t="s">
        <v>1519</v>
      </c>
      <c r="C671" s="74">
        <v>98885</v>
      </c>
      <c r="D671" s="75">
        <f t="shared" si="10"/>
        <v>42219</v>
      </c>
      <c r="E671" s="76">
        <v>0</v>
      </c>
    </row>
    <row r="672" spans="1:5" ht="29.25" customHeight="1">
      <c r="A672" s="77" t="s">
        <v>1520</v>
      </c>
      <c r="B672" s="73" t="s">
        <v>1521</v>
      </c>
      <c r="C672" s="74">
        <v>99866</v>
      </c>
      <c r="D672" s="75">
        <f t="shared" si="10"/>
        <v>35276</v>
      </c>
      <c r="E672" s="76">
        <v>0</v>
      </c>
    </row>
    <row r="673" spans="1:5" ht="29.25" customHeight="1">
      <c r="A673" s="77" t="s">
        <v>1522</v>
      </c>
      <c r="B673" s="73" t="s">
        <v>1523</v>
      </c>
      <c r="C673" s="74">
        <v>1423805</v>
      </c>
      <c r="D673" s="75">
        <f t="shared" si="10"/>
        <v>460730</v>
      </c>
      <c r="E673" s="76">
        <v>0</v>
      </c>
    </row>
    <row r="674" spans="1:5" ht="29.25" customHeight="1">
      <c r="A674" s="77" t="s">
        <v>1524</v>
      </c>
      <c r="B674" s="73" t="s">
        <v>1525</v>
      </c>
      <c r="C674" s="74">
        <v>120626</v>
      </c>
      <c r="D674" s="75">
        <f t="shared" si="10"/>
        <v>10084</v>
      </c>
      <c r="E674" s="76">
        <v>0</v>
      </c>
    </row>
    <row r="675" spans="1:5" ht="29.25" customHeight="1">
      <c r="A675" s="77" t="s">
        <v>1526</v>
      </c>
      <c r="B675" s="73" t="s">
        <v>1527</v>
      </c>
      <c r="C675" s="74">
        <v>191075</v>
      </c>
      <c r="D675" s="75">
        <f t="shared" si="10"/>
        <v>5785</v>
      </c>
      <c r="E675" s="76">
        <v>0</v>
      </c>
    </row>
    <row r="676" spans="1:5" ht="29.25" customHeight="1">
      <c r="A676" s="77" t="s">
        <v>1528</v>
      </c>
      <c r="B676" s="73" t="s">
        <v>1529</v>
      </c>
      <c r="C676" s="74">
        <v>237692</v>
      </c>
      <c r="D676" s="75">
        <f t="shared" si="10"/>
        <v>213847</v>
      </c>
      <c r="E676" s="76">
        <v>0</v>
      </c>
    </row>
    <row r="677" spans="1:5" ht="29.25" customHeight="1">
      <c r="A677" s="77" t="s">
        <v>1530</v>
      </c>
      <c r="B677" s="73" t="s">
        <v>1531</v>
      </c>
      <c r="C677" s="74">
        <v>77072</v>
      </c>
      <c r="D677" s="75">
        <f t="shared" si="10"/>
        <v>43012</v>
      </c>
      <c r="E677" s="76">
        <v>0</v>
      </c>
    </row>
    <row r="678" spans="1:5" ht="29.25" customHeight="1">
      <c r="A678" s="77" t="s">
        <v>1532</v>
      </c>
      <c r="B678" s="73" t="s">
        <v>1533</v>
      </c>
      <c r="C678" s="74">
        <v>960632</v>
      </c>
      <c r="D678" s="75">
        <f t="shared" si="10"/>
        <v>328754</v>
      </c>
      <c r="E678" s="76">
        <v>0</v>
      </c>
    </row>
    <row r="679" spans="1:5" ht="29.25" customHeight="1">
      <c r="A679" s="77" t="s">
        <v>298</v>
      </c>
      <c r="B679" s="73" t="s">
        <v>299</v>
      </c>
      <c r="C679" s="74">
        <v>90517</v>
      </c>
      <c r="D679" s="75" t="e">
        <f t="shared" si="10"/>
        <v>#N/A</v>
      </c>
      <c r="E679" s="76">
        <v>0</v>
      </c>
    </row>
    <row r="680" spans="1:5" ht="29.25" customHeight="1">
      <c r="A680" s="77" t="s">
        <v>1534</v>
      </c>
      <c r="B680" s="73" t="s">
        <v>1535</v>
      </c>
      <c r="C680" s="74">
        <v>263427</v>
      </c>
      <c r="D680" s="75">
        <f t="shared" si="10"/>
        <v>60535</v>
      </c>
      <c r="E680" s="76">
        <v>0</v>
      </c>
    </row>
    <row r="681" spans="1:5" ht="29.25" customHeight="1">
      <c r="A681" s="77" t="s">
        <v>1536</v>
      </c>
      <c r="B681" s="73" t="s">
        <v>1537</v>
      </c>
      <c r="C681" s="74">
        <v>247014</v>
      </c>
      <c r="D681" s="75">
        <f t="shared" si="10"/>
        <v>97569</v>
      </c>
      <c r="E681" s="76">
        <v>0</v>
      </c>
    </row>
    <row r="682" spans="1:5" ht="29.25" customHeight="1">
      <c r="A682" s="77" t="s">
        <v>1538</v>
      </c>
      <c r="B682" s="73" t="s">
        <v>1539</v>
      </c>
      <c r="C682" s="74">
        <v>75262</v>
      </c>
      <c r="D682" s="75">
        <f t="shared" si="10"/>
        <v>51384</v>
      </c>
      <c r="E682" s="76">
        <v>0</v>
      </c>
    </row>
    <row r="683" spans="1:5" ht="29.25" customHeight="1">
      <c r="A683" s="77" t="s">
        <v>1540</v>
      </c>
      <c r="B683" s="73" t="s">
        <v>1541</v>
      </c>
      <c r="C683" s="74">
        <v>331564</v>
      </c>
      <c r="D683" s="75">
        <f t="shared" si="10"/>
        <v>106998</v>
      </c>
      <c r="E683" s="76">
        <v>0</v>
      </c>
    </row>
    <row r="684" spans="1:5" ht="29.25" customHeight="1">
      <c r="A684" s="77" t="s">
        <v>1542</v>
      </c>
      <c r="B684" s="73" t="s">
        <v>1543</v>
      </c>
      <c r="C684" s="74">
        <v>11027305</v>
      </c>
      <c r="D684" s="75">
        <f t="shared" si="10"/>
        <v>1094382</v>
      </c>
      <c r="E684" s="76">
        <v>0</v>
      </c>
    </row>
    <row r="685" spans="1:5" ht="29.25" customHeight="1">
      <c r="A685" s="77" t="s">
        <v>1544</v>
      </c>
      <c r="B685" s="73" t="s">
        <v>1545</v>
      </c>
      <c r="C685" s="74">
        <v>244959</v>
      </c>
      <c r="D685" s="75">
        <f t="shared" si="10"/>
        <v>83183</v>
      </c>
      <c r="E685" s="76">
        <v>0</v>
      </c>
    </row>
    <row r="686" spans="1:5" ht="29.25" customHeight="1">
      <c r="A686" s="77" t="s">
        <v>1546</v>
      </c>
      <c r="B686" s="73" t="s">
        <v>1547</v>
      </c>
      <c r="C686" s="74">
        <v>304219</v>
      </c>
      <c r="D686" s="75">
        <f t="shared" si="10"/>
        <v>87851</v>
      </c>
      <c r="E686" s="76">
        <v>0</v>
      </c>
    </row>
    <row r="687" spans="1:5" ht="29.25" customHeight="1">
      <c r="A687" s="77" t="s">
        <v>1548</v>
      </c>
      <c r="B687" s="73" t="s">
        <v>1549</v>
      </c>
      <c r="C687" s="74">
        <v>91520</v>
      </c>
      <c r="D687" s="75">
        <f t="shared" si="10"/>
        <v>32771</v>
      </c>
      <c r="E687" s="76">
        <v>0</v>
      </c>
    </row>
    <row r="688" spans="1:5" ht="29.25" customHeight="1">
      <c r="A688" s="77" t="s">
        <v>1550</v>
      </c>
      <c r="B688" s="73" t="s">
        <v>1551</v>
      </c>
      <c r="C688" s="74">
        <v>81898</v>
      </c>
      <c r="D688" s="75">
        <f t="shared" si="10"/>
        <v>17340</v>
      </c>
      <c r="E688" s="76">
        <v>0</v>
      </c>
    </row>
    <row r="689" spans="1:5" ht="29.25" customHeight="1">
      <c r="A689" s="77" t="s">
        <v>1552</v>
      </c>
      <c r="B689" s="73" t="s">
        <v>1553</v>
      </c>
      <c r="C689" s="74">
        <v>505046</v>
      </c>
      <c r="D689" s="75">
        <f t="shared" si="10"/>
        <v>125012</v>
      </c>
      <c r="E689" s="76">
        <v>0</v>
      </c>
    </row>
    <row r="690" spans="1:5" ht="29.25" customHeight="1">
      <c r="A690" s="77" t="s">
        <v>1554</v>
      </c>
      <c r="B690" s="73" t="s">
        <v>1555</v>
      </c>
      <c r="C690" s="74">
        <v>82492</v>
      </c>
      <c r="D690" s="75">
        <f t="shared" si="10"/>
        <v>19696</v>
      </c>
      <c r="E690" s="76">
        <v>0</v>
      </c>
    </row>
    <row r="691" spans="1:5" ht="29.25" customHeight="1">
      <c r="A691" s="77" t="s">
        <v>1556</v>
      </c>
      <c r="B691" s="73" t="s">
        <v>1557</v>
      </c>
      <c r="C691" s="74">
        <v>139500</v>
      </c>
      <c r="D691" s="75">
        <f t="shared" si="10"/>
        <v>36086</v>
      </c>
      <c r="E691" s="76">
        <v>0</v>
      </c>
    </row>
    <row r="692" spans="1:5" ht="29.25" customHeight="1">
      <c r="A692" s="77" t="s">
        <v>1558</v>
      </c>
      <c r="B692" s="73" t="s">
        <v>1559</v>
      </c>
      <c r="C692" s="74">
        <v>160298</v>
      </c>
      <c r="D692" s="75">
        <f t="shared" si="10"/>
        <v>39803</v>
      </c>
      <c r="E692" s="76">
        <v>0</v>
      </c>
    </row>
    <row r="693" spans="1:5" ht="29.25" customHeight="1">
      <c r="A693" s="77" t="s">
        <v>1560</v>
      </c>
      <c r="B693" s="73" t="s">
        <v>1561</v>
      </c>
      <c r="C693" s="74">
        <v>141935</v>
      </c>
      <c r="D693" s="75">
        <f t="shared" si="10"/>
        <v>39085</v>
      </c>
      <c r="E693" s="76">
        <v>0</v>
      </c>
    </row>
    <row r="694" spans="1:5" ht="29.25" customHeight="1">
      <c r="A694" s="77" t="s">
        <v>1562</v>
      </c>
      <c r="B694" s="73" t="s">
        <v>1563</v>
      </c>
      <c r="C694" s="74">
        <v>720145</v>
      </c>
      <c r="D694" s="75">
        <f t="shared" si="10"/>
        <v>167455</v>
      </c>
      <c r="E694" s="76">
        <v>0</v>
      </c>
    </row>
    <row r="695" spans="1:5" ht="29.25" customHeight="1">
      <c r="A695" s="77" t="s">
        <v>1564</v>
      </c>
      <c r="B695" s="73" t="s">
        <v>1565</v>
      </c>
      <c r="C695" s="74">
        <v>160704</v>
      </c>
      <c r="D695" s="75">
        <f t="shared" si="10"/>
        <v>31658</v>
      </c>
      <c r="E695" s="76">
        <v>0</v>
      </c>
    </row>
    <row r="696" spans="1:5" ht="29.25" customHeight="1">
      <c r="A696" s="77" t="s">
        <v>1566</v>
      </c>
      <c r="B696" s="73" t="s">
        <v>1567</v>
      </c>
      <c r="C696" s="74">
        <v>273177</v>
      </c>
      <c r="D696" s="75">
        <f t="shared" si="10"/>
        <v>70665</v>
      </c>
      <c r="E696" s="76">
        <v>0</v>
      </c>
    </row>
    <row r="697" spans="1:5" ht="29.25" customHeight="1">
      <c r="A697" s="77" t="s">
        <v>1568</v>
      </c>
      <c r="B697" s="73" t="s">
        <v>1569</v>
      </c>
      <c r="C697" s="74">
        <v>468340</v>
      </c>
      <c r="D697" s="75">
        <f t="shared" si="10"/>
        <v>124252</v>
      </c>
      <c r="E697" s="76">
        <v>0</v>
      </c>
    </row>
    <row r="698" spans="1:5" ht="29.25" customHeight="1">
      <c r="A698" s="77" t="s">
        <v>1570</v>
      </c>
      <c r="B698" s="73" t="s">
        <v>1571</v>
      </c>
      <c r="C698" s="74">
        <v>194169</v>
      </c>
      <c r="D698" s="75">
        <f t="shared" si="10"/>
        <v>61183</v>
      </c>
      <c r="E698" s="76">
        <v>0</v>
      </c>
    </row>
    <row r="699" spans="1:5" ht="29.25" customHeight="1">
      <c r="A699" s="77" t="s">
        <v>1572</v>
      </c>
      <c r="B699" s="73" t="s">
        <v>1573</v>
      </c>
      <c r="C699" s="74">
        <v>104890</v>
      </c>
      <c r="D699" s="75">
        <f t="shared" si="10"/>
        <v>30185</v>
      </c>
      <c r="E699" s="76">
        <v>0</v>
      </c>
    </row>
    <row r="700" spans="1:5" ht="29.25" customHeight="1">
      <c r="A700" s="77" t="s">
        <v>1574</v>
      </c>
      <c r="B700" s="73" t="s">
        <v>1575</v>
      </c>
      <c r="C700" s="74">
        <v>302694</v>
      </c>
      <c r="D700" s="75">
        <f t="shared" si="10"/>
        <v>99789</v>
      </c>
      <c r="E700" s="76">
        <v>0</v>
      </c>
    </row>
    <row r="701" spans="1:5" ht="29.25" customHeight="1">
      <c r="A701" s="77" t="s">
        <v>1576</v>
      </c>
      <c r="B701" s="73" t="s">
        <v>1577</v>
      </c>
      <c r="C701" s="74">
        <v>149346</v>
      </c>
      <c r="D701" s="75">
        <f t="shared" si="10"/>
        <v>52222</v>
      </c>
      <c r="E701" s="76">
        <v>0</v>
      </c>
    </row>
    <row r="702" spans="1:5" ht="29.25" customHeight="1">
      <c r="A702" s="77" t="s">
        <v>1578</v>
      </c>
      <c r="B702" s="73" t="s">
        <v>1579</v>
      </c>
      <c r="C702" s="74">
        <v>250070</v>
      </c>
      <c r="D702" s="75">
        <f t="shared" si="10"/>
        <v>76583</v>
      </c>
      <c r="E702" s="76">
        <v>0</v>
      </c>
    </row>
    <row r="703" spans="1:5" ht="29.25" customHeight="1">
      <c r="A703" s="77" t="s">
        <v>1580</v>
      </c>
      <c r="B703" s="73" t="s">
        <v>1581</v>
      </c>
      <c r="C703" s="74">
        <v>297799</v>
      </c>
      <c r="D703" s="75">
        <f t="shared" si="10"/>
        <v>233987</v>
      </c>
      <c r="E703" s="76">
        <v>0</v>
      </c>
    </row>
    <row r="704" spans="1:5" ht="29.25" customHeight="1">
      <c r="A704" s="77" t="s">
        <v>1582</v>
      </c>
      <c r="B704" s="73" t="s">
        <v>1583</v>
      </c>
      <c r="C704" s="74">
        <v>182107</v>
      </c>
      <c r="D704" s="75">
        <f t="shared" si="10"/>
        <v>62711</v>
      </c>
      <c r="E704" s="76">
        <v>0</v>
      </c>
    </row>
    <row r="705" spans="1:5" ht="29.25" customHeight="1">
      <c r="A705" s="77" t="s">
        <v>1584</v>
      </c>
      <c r="B705" s="73" t="s">
        <v>1585</v>
      </c>
      <c r="C705" s="74">
        <v>33888</v>
      </c>
      <c r="D705" s="75">
        <f t="shared" si="10"/>
        <v>13057</v>
      </c>
      <c r="E705" s="76">
        <v>0</v>
      </c>
    </row>
    <row r="706" spans="1:5" ht="29.25" customHeight="1">
      <c r="A706" s="77" t="s">
        <v>1586</v>
      </c>
      <c r="B706" s="73" t="s">
        <v>1587</v>
      </c>
      <c r="C706" s="74">
        <v>109137</v>
      </c>
      <c r="D706" s="75">
        <f t="shared" ref="D706:D769" si="11">VLOOKUP(A706,T_IIaloc1314,3,0)</f>
        <v>40703</v>
      </c>
      <c r="E706" s="76">
        <v>0</v>
      </c>
    </row>
    <row r="707" spans="1:5" ht="29.25" customHeight="1">
      <c r="A707" s="77" t="s">
        <v>1588</v>
      </c>
      <c r="B707" s="73" t="s">
        <v>1589</v>
      </c>
      <c r="C707" s="74">
        <v>207712</v>
      </c>
      <c r="D707" s="75">
        <f t="shared" si="11"/>
        <v>50416</v>
      </c>
      <c r="E707" s="76">
        <v>0</v>
      </c>
    </row>
    <row r="708" spans="1:5" ht="29.25" customHeight="1">
      <c r="A708" s="77" t="s">
        <v>1590</v>
      </c>
      <c r="B708" s="73" t="s">
        <v>1591</v>
      </c>
      <c r="C708" s="74">
        <v>365622</v>
      </c>
      <c r="D708" s="75">
        <f t="shared" si="11"/>
        <v>124282</v>
      </c>
      <c r="E708" s="76">
        <v>0</v>
      </c>
    </row>
    <row r="709" spans="1:5" ht="29.25" customHeight="1">
      <c r="A709" s="77" t="s">
        <v>1592</v>
      </c>
      <c r="B709" s="73" t="s">
        <v>1593</v>
      </c>
      <c r="C709" s="74">
        <v>262617</v>
      </c>
      <c r="D709" s="75">
        <f t="shared" si="11"/>
        <v>91320</v>
      </c>
      <c r="E709" s="76">
        <v>0</v>
      </c>
    </row>
    <row r="710" spans="1:5" ht="29.25" customHeight="1">
      <c r="A710" s="77" t="s">
        <v>1594</v>
      </c>
      <c r="B710" s="73" t="s">
        <v>1595</v>
      </c>
      <c r="C710" s="74">
        <v>135519</v>
      </c>
      <c r="D710" s="75">
        <f t="shared" si="11"/>
        <v>61124</v>
      </c>
      <c r="E710" s="76">
        <v>0</v>
      </c>
    </row>
    <row r="711" spans="1:5" ht="29.25" customHeight="1">
      <c r="A711" s="77" t="s">
        <v>1596</v>
      </c>
      <c r="B711" s="73" t="s">
        <v>1597</v>
      </c>
      <c r="C711" s="74">
        <v>517295</v>
      </c>
      <c r="D711" s="75">
        <f t="shared" si="11"/>
        <v>238948</v>
      </c>
      <c r="E711" s="76">
        <v>0</v>
      </c>
    </row>
    <row r="712" spans="1:5" ht="29.25" customHeight="1">
      <c r="A712" s="77" t="s">
        <v>1598</v>
      </c>
      <c r="B712" s="73" t="s">
        <v>1599</v>
      </c>
      <c r="C712" s="74">
        <v>116048</v>
      </c>
      <c r="D712" s="75">
        <f t="shared" si="11"/>
        <v>38345</v>
      </c>
      <c r="E712" s="76">
        <v>0</v>
      </c>
    </row>
    <row r="713" spans="1:5" ht="29.25" customHeight="1">
      <c r="A713" s="77" t="s">
        <v>1600</v>
      </c>
      <c r="B713" s="73" t="s">
        <v>1601</v>
      </c>
      <c r="C713" s="74">
        <v>90300</v>
      </c>
      <c r="D713" s="75">
        <f t="shared" si="11"/>
        <v>26031</v>
      </c>
      <c r="E713" s="76">
        <v>0</v>
      </c>
    </row>
    <row r="714" spans="1:5" ht="29.25" customHeight="1">
      <c r="A714" s="77" t="s">
        <v>1602</v>
      </c>
      <c r="B714" s="73" t="s">
        <v>1603</v>
      </c>
      <c r="C714" s="74">
        <v>73460</v>
      </c>
      <c r="D714" s="75">
        <f t="shared" si="11"/>
        <v>33389</v>
      </c>
      <c r="E714" s="76">
        <v>0</v>
      </c>
    </row>
    <row r="715" spans="1:5" ht="29.25" customHeight="1">
      <c r="A715" s="77" t="s">
        <v>1604</v>
      </c>
      <c r="B715" s="73" t="s">
        <v>1605</v>
      </c>
      <c r="C715" s="74">
        <v>236664</v>
      </c>
      <c r="D715" s="75">
        <f t="shared" si="11"/>
        <v>83945</v>
      </c>
      <c r="E715" s="76">
        <v>0</v>
      </c>
    </row>
    <row r="716" spans="1:5" ht="29.25" customHeight="1">
      <c r="A716" s="77" t="s">
        <v>1606</v>
      </c>
      <c r="B716" s="73" t="s">
        <v>1607</v>
      </c>
      <c r="C716" s="74">
        <v>117949</v>
      </c>
      <c r="D716" s="75">
        <f t="shared" si="11"/>
        <v>85262</v>
      </c>
      <c r="E716" s="76">
        <v>0</v>
      </c>
    </row>
    <row r="717" spans="1:5" ht="29.25" customHeight="1">
      <c r="A717" s="77" t="s">
        <v>1608</v>
      </c>
      <c r="B717" s="73" t="s">
        <v>1609</v>
      </c>
      <c r="C717" s="74">
        <v>148859</v>
      </c>
      <c r="D717" s="75">
        <f t="shared" si="11"/>
        <v>45032</v>
      </c>
      <c r="E717" s="76">
        <v>0</v>
      </c>
    </row>
    <row r="718" spans="1:5" ht="29.25" customHeight="1">
      <c r="A718" s="77" t="s">
        <v>1610</v>
      </c>
      <c r="B718" s="73" t="s">
        <v>1611</v>
      </c>
      <c r="C718" s="74">
        <v>253936</v>
      </c>
      <c r="D718" s="75">
        <f t="shared" si="11"/>
        <v>106720</v>
      </c>
      <c r="E718" s="76">
        <v>0</v>
      </c>
    </row>
    <row r="719" spans="1:5" ht="29.25" customHeight="1">
      <c r="A719" s="77" t="s">
        <v>1612</v>
      </c>
      <c r="B719" s="73" t="s">
        <v>1613</v>
      </c>
      <c r="C719" s="74">
        <v>4142774</v>
      </c>
      <c r="D719" s="75">
        <f t="shared" si="11"/>
        <v>655885</v>
      </c>
      <c r="E719" s="76">
        <v>0</v>
      </c>
    </row>
    <row r="720" spans="1:5" ht="29.25" customHeight="1">
      <c r="A720" s="77" t="s">
        <v>1614</v>
      </c>
      <c r="B720" s="73" t="s">
        <v>1615</v>
      </c>
      <c r="C720" s="74">
        <v>81170</v>
      </c>
      <c r="D720" s="75">
        <f t="shared" si="11"/>
        <v>26091</v>
      </c>
      <c r="E720" s="76">
        <v>0</v>
      </c>
    </row>
    <row r="721" spans="1:5" ht="29.25" customHeight="1">
      <c r="A721" s="77" t="s">
        <v>1616</v>
      </c>
      <c r="B721" s="73" t="s">
        <v>1617</v>
      </c>
      <c r="C721" s="74">
        <v>87073</v>
      </c>
      <c r="D721" s="75">
        <f t="shared" si="11"/>
        <v>20083</v>
      </c>
      <c r="E721" s="76">
        <v>0</v>
      </c>
    </row>
    <row r="722" spans="1:5" ht="29.25" customHeight="1">
      <c r="A722" s="77" t="s">
        <v>1618</v>
      </c>
      <c r="B722" s="73" t="s">
        <v>1619</v>
      </c>
      <c r="C722" s="74">
        <v>217519</v>
      </c>
      <c r="D722" s="75">
        <f t="shared" si="11"/>
        <v>45190</v>
      </c>
      <c r="E722" s="76">
        <v>0</v>
      </c>
    </row>
    <row r="723" spans="1:5" ht="29.25" customHeight="1">
      <c r="A723" s="77" t="s">
        <v>1620</v>
      </c>
      <c r="B723" s="73" t="s">
        <v>1621</v>
      </c>
      <c r="C723" s="74">
        <v>304025</v>
      </c>
      <c r="D723" s="75">
        <f t="shared" si="11"/>
        <v>112586</v>
      </c>
      <c r="E723" s="76">
        <v>0</v>
      </c>
    </row>
    <row r="724" spans="1:5" ht="29.25" customHeight="1">
      <c r="A724" s="77" t="s">
        <v>1622</v>
      </c>
      <c r="B724" s="73" t="s">
        <v>1623</v>
      </c>
      <c r="C724" s="74">
        <v>93253</v>
      </c>
      <c r="D724" s="75">
        <f t="shared" si="11"/>
        <v>61343</v>
      </c>
      <c r="E724" s="76">
        <v>0</v>
      </c>
    </row>
    <row r="725" spans="1:5" ht="29.25" customHeight="1">
      <c r="A725" s="77" t="s">
        <v>1624</v>
      </c>
      <c r="B725" s="73" t="s">
        <v>1625</v>
      </c>
      <c r="C725" s="74">
        <v>96592</v>
      </c>
      <c r="D725" s="75">
        <f t="shared" si="11"/>
        <v>15982</v>
      </c>
      <c r="E725" s="76">
        <v>0</v>
      </c>
    </row>
    <row r="726" spans="1:5" ht="29.25" customHeight="1">
      <c r="A726" s="77" t="s">
        <v>1626</v>
      </c>
      <c r="B726" s="73" t="s">
        <v>1627</v>
      </c>
      <c r="C726" s="74">
        <v>217070</v>
      </c>
      <c r="D726" s="75">
        <f t="shared" si="11"/>
        <v>54291</v>
      </c>
      <c r="E726" s="76">
        <v>0</v>
      </c>
    </row>
    <row r="727" spans="1:5" ht="29.25" customHeight="1">
      <c r="A727" s="77" t="s">
        <v>1628</v>
      </c>
      <c r="B727" s="73" t="s">
        <v>1629</v>
      </c>
      <c r="C727" s="74">
        <v>229311</v>
      </c>
      <c r="D727" s="75">
        <f t="shared" si="11"/>
        <v>74573</v>
      </c>
      <c r="E727" s="76">
        <v>0</v>
      </c>
    </row>
    <row r="728" spans="1:5" ht="29.25" customHeight="1">
      <c r="A728" s="77" t="s">
        <v>1630</v>
      </c>
      <c r="B728" s="73" t="s">
        <v>1631</v>
      </c>
      <c r="C728" s="74">
        <v>221410</v>
      </c>
      <c r="D728" s="75">
        <f t="shared" si="11"/>
        <v>41843</v>
      </c>
      <c r="E728" s="76">
        <v>0</v>
      </c>
    </row>
    <row r="729" spans="1:5" ht="29.25" customHeight="1">
      <c r="A729" s="77" t="s">
        <v>1632</v>
      </c>
      <c r="B729" s="73" t="s">
        <v>1633</v>
      </c>
      <c r="C729" s="74">
        <v>145797</v>
      </c>
      <c r="D729" s="75">
        <f t="shared" si="11"/>
        <v>32088</v>
      </c>
      <c r="E729" s="76">
        <v>0</v>
      </c>
    </row>
    <row r="730" spans="1:5" ht="29.25" customHeight="1">
      <c r="A730" s="77" t="s">
        <v>1634</v>
      </c>
      <c r="B730" s="73" t="s">
        <v>1635</v>
      </c>
      <c r="C730" s="74">
        <v>179186</v>
      </c>
      <c r="D730" s="75">
        <f t="shared" si="11"/>
        <v>73731</v>
      </c>
      <c r="E730" s="76">
        <v>0</v>
      </c>
    </row>
    <row r="731" spans="1:5" ht="29.25" customHeight="1">
      <c r="A731" s="77" t="s">
        <v>1636</v>
      </c>
      <c r="B731" s="73" t="s">
        <v>1637</v>
      </c>
      <c r="C731" s="74">
        <v>464692</v>
      </c>
      <c r="D731" s="75">
        <f t="shared" si="11"/>
        <v>93420</v>
      </c>
      <c r="E731" s="76">
        <v>0</v>
      </c>
    </row>
    <row r="732" spans="1:5" ht="29.25" customHeight="1">
      <c r="A732" s="77" t="s">
        <v>1638</v>
      </c>
      <c r="B732" s="73" t="s">
        <v>1639</v>
      </c>
      <c r="C732" s="74">
        <v>406116</v>
      </c>
      <c r="D732" s="75">
        <f t="shared" si="11"/>
        <v>118261</v>
      </c>
      <c r="E732" s="76">
        <v>0</v>
      </c>
    </row>
    <row r="733" spans="1:5" ht="29.25" customHeight="1">
      <c r="A733" s="77" t="s">
        <v>1640</v>
      </c>
      <c r="B733" s="73" t="s">
        <v>1641</v>
      </c>
      <c r="C733" s="74">
        <v>151432</v>
      </c>
      <c r="D733" s="75">
        <f t="shared" si="11"/>
        <v>42162</v>
      </c>
      <c r="E733" s="76">
        <v>0</v>
      </c>
    </row>
    <row r="734" spans="1:5" ht="29.25" customHeight="1">
      <c r="A734" s="77" t="s">
        <v>1642</v>
      </c>
      <c r="B734" s="73" t="s">
        <v>1643</v>
      </c>
      <c r="C734" s="74">
        <v>353103</v>
      </c>
      <c r="D734" s="75">
        <f t="shared" si="11"/>
        <v>98798</v>
      </c>
      <c r="E734" s="76">
        <v>0</v>
      </c>
    </row>
    <row r="735" spans="1:5" ht="29.25" customHeight="1">
      <c r="A735" s="77" t="s">
        <v>1644</v>
      </c>
      <c r="B735" s="73" t="s">
        <v>1645</v>
      </c>
      <c r="C735" s="74">
        <v>75117</v>
      </c>
      <c r="D735" s="75">
        <f t="shared" si="11"/>
        <v>18444</v>
      </c>
      <c r="E735" s="76">
        <v>0</v>
      </c>
    </row>
    <row r="736" spans="1:5" ht="29.25" customHeight="1">
      <c r="A736" s="77" t="s">
        <v>1646</v>
      </c>
      <c r="B736" s="73" t="s">
        <v>1647</v>
      </c>
      <c r="C736" s="74">
        <v>168830</v>
      </c>
      <c r="D736" s="75">
        <f t="shared" si="11"/>
        <v>63493</v>
      </c>
      <c r="E736" s="76">
        <v>0</v>
      </c>
    </row>
    <row r="737" spans="1:5" ht="29.25" customHeight="1">
      <c r="A737" s="77" t="s">
        <v>1648</v>
      </c>
      <c r="B737" s="73" t="s">
        <v>1649</v>
      </c>
      <c r="C737" s="74">
        <v>855472</v>
      </c>
      <c r="D737" s="75">
        <f t="shared" si="11"/>
        <v>213827</v>
      </c>
      <c r="E737" s="76">
        <v>0</v>
      </c>
    </row>
    <row r="738" spans="1:5" ht="29.25" customHeight="1">
      <c r="A738" s="77" t="s">
        <v>1650</v>
      </c>
      <c r="B738" s="73" t="s">
        <v>1651</v>
      </c>
      <c r="C738" s="74">
        <v>171437</v>
      </c>
      <c r="D738" s="75">
        <f t="shared" si="11"/>
        <v>55997</v>
      </c>
      <c r="E738" s="76">
        <v>0</v>
      </c>
    </row>
    <row r="739" spans="1:5" ht="29.25" customHeight="1">
      <c r="A739" s="77" t="s">
        <v>1652</v>
      </c>
      <c r="B739" s="73" t="s">
        <v>1653</v>
      </c>
      <c r="C739" s="74">
        <v>587005</v>
      </c>
      <c r="D739" s="75">
        <f t="shared" si="11"/>
        <v>124226</v>
      </c>
      <c r="E739" s="76">
        <v>0</v>
      </c>
    </row>
    <row r="740" spans="1:5" ht="29.25" customHeight="1">
      <c r="A740" s="77" t="s">
        <v>1654</v>
      </c>
      <c r="B740" s="73" t="s">
        <v>1655</v>
      </c>
      <c r="C740" s="74">
        <v>61341</v>
      </c>
      <c r="D740" s="75">
        <f t="shared" si="11"/>
        <v>22758</v>
      </c>
      <c r="E740" s="76">
        <v>0</v>
      </c>
    </row>
    <row r="741" spans="1:5" ht="29.25" customHeight="1">
      <c r="A741" s="77" t="s">
        <v>1656</v>
      </c>
      <c r="B741" s="73" t="s">
        <v>1657</v>
      </c>
      <c r="C741" s="74">
        <v>128938</v>
      </c>
      <c r="D741" s="75">
        <f t="shared" si="11"/>
        <v>36897</v>
      </c>
      <c r="E741" s="76">
        <v>0</v>
      </c>
    </row>
    <row r="742" spans="1:5" ht="29.25" customHeight="1">
      <c r="A742" s="77" t="s">
        <v>1658</v>
      </c>
      <c r="B742" s="73" t="s">
        <v>1659</v>
      </c>
      <c r="C742" s="74">
        <v>358727</v>
      </c>
      <c r="D742" s="75">
        <f t="shared" si="11"/>
        <v>68170</v>
      </c>
      <c r="E742" s="76">
        <v>0</v>
      </c>
    </row>
    <row r="743" spans="1:5" ht="29.25" customHeight="1">
      <c r="A743" s="77" t="s">
        <v>1660</v>
      </c>
      <c r="B743" s="73" t="s">
        <v>1661</v>
      </c>
      <c r="C743" s="74">
        <v>130541</v>
      </c>
      <c r="D743" s="75">
        <f t="shared" si="11"/>
        <v>42897</v>
      </c>
      <c r="E743" s="76">
        <v>0</v>
      </c>
    </row>
    <row r="744" spans="1:5" ht="29.25" customHeight="1">
      <c r="A744" s="77" t="s">
        <v>1662</v>
      </c>
      <c r="B744" s="73" t="s">
        <v>1663</v>
      </c>
      <c r="C744" s="74">
        <v>304398</v>
      </c>
      <c r="D744" s="75">
        <f t="shared" si="11"/>
        <v>81616</v>
      </c>
      <c r="E744" s="76">
        <v>0</v>
      </c>
    </row>
    <row r="745" spans="1:5" ht="29.25" customHeight="1">
      <c r="A745" s="77" t="s">
        <v>1664</v>
      </c>
      <c r="B745" s="73" t="s">
        <v>1665</v>
      </c>
      <c r="C745" s="74">
        <v>54215</v>
      </c>
      <c r="D745" s="75">
        <f t="shared" si="11"/>
        <v>44570</v>
      </c>
      <c r="E745" s="76">
        <v>0</v>
      </c>
    </row>
    <row r="746" spans="1:5" ht="29.25" customHeight="1">
      <c r="A746" s="77" t="s">
        <v>1666</v>
      </c>
      <c r="B746" s="73" t="s">
        <v>1667</v>
      </c>
      <c r="C746" s="74">
        <v>222614</v>
      </c>
      <c r="D746" s="75">
        <f t="shared" si="11"/>
        <v>118780</v>
      </c>
      <c r="E746" s="76">
        <v>0</v>
      </c>
    </row>
    <row r="747" spans="1:5" ht="29.25" customHeight="1">
      <c r="A747" s="77" t="s">
        <v>1668</v>
      </c>
      <c r="B747" s="73" t="s">
        <v>1669</v>
      </c>
      <c r="C747" s="74">
        <v>335984</v>
      </c>
      <c r="D747" s="75">
        <f t="shared" si="11"/>
        <v>149912</v>
      </c>
      <c r="E747" s="76">
        <v>0</v>
      </c>
    </row>
    <row r="748" spans="1:5" ht="29.25" customHeight="1">
      <c r="A748" s="77" t="s">
        <v>1670</v>
      </c>
      <c r="B748" s="73" t="s">
        <v>1671</v>
      </c>
      <c r="C748" s="74">
        <v>452848</v>
      </c>
      <c r="D748" s="75">
        <f t="shared" si="11"/>
        <v>212593</v>
      </c>
      <c r="E748" s="76">
        <v>0</v>
      </c>
    </row>
    <row r="749" spans="1:5" ht="29.25" customHeight="1">
      <c r="A749" s="77" t="s">
        <v>1672</v>
      </c>
      <c r="B749" s="73" t="s">
        <v>1673</v>
      </c>
      <c r="C749" s="74">
        <v>659194</v>
      </c>
      <c r="D749" s="75">
        <f t="shared" si="11"/>
        <v>165000</v>
      </c>
      <c r="E749" s="76">
        <v>0</v>
      </c>
    </row>
    <row r="750" spans="1:5" ht="29.25" customHeight="1">
      <c r="A750" s="77" t="s">
        <v>1674</v>
      </c>
      <c r="B750" s="73" t="s">
        <v>1675</v>
      </c>
      <c r="C750" s="74">
        <v>465012</v>
      </c>
      <c r="D750" s="75">
        <f t="shared" si="11"/>
        <v>116227</v>
      </c>
      <c r="E750" s="76">
        <v>0</v>
      </c>
    </row>
    <row r="751" spans="1:5" ht="29.25" customHeight="1">
      <c r="A751" s="77" t="s">
        <v>1676</v>
      </c>
      <c r="B751" s="73" t="s">
        <v>1677</v>
      </c>
      <c r="C751" s="74">
        <v>311065</v>
      </c>
      <c r="D751" s="75">
        <f t="shared" si="11"/>
        <v>131550</v>
      </c>
      <c r="E751" s="76">
        <v>0</v>
      </c>
    </row>
    <row r="752" spans="1:5" ht="29.25" customHeight="1">
      <c r="A752" s="77" t="s">
        <v>1678</v>
      </c>
      <c r="B752" s="73" t="s">
        <v>1679</v>
      </c>
      <c r="C752" s="74">
        <v>563665</v>
      </c>
      <c r="D752" s="75">
        <f t="shared" si="11"/>
        <v>170227</v>
      </c>
      <c r="E752" s="76">
        <v>0</v>
      </c>
    </row>
    <row r="753" spans="1:5" ht="29.25" customHeight="1">
      <c r="A753" s="77" t="s">
        <v>1680</v>
      </c>
      <c r="B753" s="73" t="s">
        <v>1681</v>
      </c>
      <c r="C753" s="74">
        <v>137092</v>
      </c>
      <c r="D753" s="75">
        <f t="shared" si="11"/>
        <v>156191</v>
      </c>
      <c r="E753" s="76">
        <v>0</v>
      </c>
    </row>
    <row r="754" spans="1:5" ht="29.25" customHeight="1">
      <c r="A754" s="77" t="s">
        <v>1682</v>
      </c>
      <c r="B754" s="73" t="s">
        <v>1683</v>
      </c>
      <c r="C754" s="74">
        <v>251773</v>
      </c>
      <c r="D754" s="75">
        <f t="shared" si="11"/>
        <v>89195</v>
      </c>
      <c r="E754" s="76">
        <v>0</v>
      </c>
    </row>
    <row r="755" spans="1:5" ht="29.25" customHeight="1">
      <c r="A755" s="77" t="s">
        <v>1684</v>
      </c>
      <c r="B755" s="73" t="s">
        <v>1685</v>
      </c>
      <c r="C755" s="74">
        <v>597876</v>
      </c>
      <c r="D755" s="75">
        <f t="shared" si="11"/>
        <v>442050</v>
      </c>
      <c r="E755" s="76">
        <v>0</v>
      </c>
    </row>
    <row r="756" spans="1:5" ht="29.25" customHeight="1">
      <c r="A756" s="77" t="s">
        <v>1686</v>
      </c>
      <c r="B756" s="73" t="s">
        <v>1687</v>
      </c>
      <c r="C756" s="74">
        <v>71979</v>
      </c>
      <c r="D756" s="75">
        <f t="shared" si="11"/>
        <v>44787</v>
      </c>
      <c r="E756" s="76">
        <v>0</v>
      </c>
    </row>
    <row r="757" spans="1:5" ht="29.25" customHeight="1">
      <c r="A757" s="77" t="s">
        <v>1688</v>
      </c>
      <c r="B757" s="73" t="s">
        <v>1689</v>
      </c>
      <c r="C757" s="74">
        <v>60692</v>
      </c>
      <c r="D757" s="75">
        <f t="shared" si="11"/>
        <v>56093</v>
      </c>
      <c r="E757" s="76">
        <v>0</v>
      </c>
    </row>
    <row r="758" spans="1:5" ht="29.25" customHeight="1">
      <c r="A758" s="77" t="s">
        <v>1690</v>
      </c>
      <c r="B758" s="73" t="s">
        <v>1691</v>
      </c>
      <c r="C758" s="74">
        <v>84167</v>
      </c>
      <c r="D758" s="75">
        <f t="shared" si="11"/>
        <v>66518</v>
      </c>
      <c r="E758" s="76">
        <v>0</v>
      </c>
    </row>
    <row r="759" spans="1:5" ht="29.25" customHeight="1">
      <c r="A759" s="77" t="s">
        <v>1692</v>
      </c>
      <c r="B759" s="73" t="s">
        <v>1693</v>
      </c>
      <c r="C759" s="74">
        <v>235084</v>
      </c>
      <c r="D759" s="75">
        <f t="shared" si="11"/>
        <v>85459</v>
      </c>
      <c r="E759" s="76">
        <v>0</v>
      </c>
    </row>
    <row r="760" spans="1:5" ht="29.25" customHeight="1">
      <c r="A760" s="77" t="s">
        <v>1694</v>
      </c>
      <c r="B760" s="73" t="s">
        <v>1695</v>
      </c>
      <c r="C760" s="74">
        <v>657479</v>
      </c>
      <c r="D760" s="75">
        <f t="shared" si="11"/>
        <v>282286</v>
      </c>
      <c r="E760" s="76">
        <v>0</v>
      </c>
    </row>
    <row r="761" spans="1:5" ht="29.25" customHeight="1">
      <c r="A761" s="77" t="s">
        <v>1696</v>
      </c>
      <c r="B761" s="73" t="s">
        <v>1697</v>
      </c>
      <c r="C761" s="74">
        <v>884321</v>
      </c>
      <c r="D761" s="75">
        <f t="shared" si="11"/>
        <v>361374</v>
      </c>
      <c r="E761" s="76">
        <v>0</v>
      </c>
    </row>
    <row r="762" spans="1:5" ht="29.25" customHeight="1">
      <c r="A762" s="77" t="s">
        <v>1698</v>
      </c>
      <c r="B762" s="73" t="s">
        <v>1699</v>
      </c>
      <c r="C762" s="74">
        <v>675276</v>
      </c>
      <c r="D762" s="75">
        <f t="shared" si="11"/>
        <v>273191</v>
      </c>
      <c r="E762" s="76">
        <v>0</v>
      </c>
    </row>
    <row r="763" spans="1:5" ht="29.25" customHeight="1">
      <c r="A763" s="77" t="s">
        <v>1700</v>
      </c>
      <c r="B763" s="73" t="s">
        <v>1701</v>
      </c>
      <c r="C763" s="74">
        <v>1187687</v>
      </c>
      <c r="D763" s="75">
        <f t="shared" si="11"/>
        <v>508333</v>
      </c>
      <c r="E763" s="76">
        <v>0</v>
      </c>
    </row>
    <row r="764" spans="1:5" ht="29.25" customHeight="1">
      <c r="A764" s="77" t="s">
        <v>1702</v>
      </c>
      <c r="B764" s="73" t="s">
        <v>1703</v>
      </c>
      <c r="C764" s="74">
        <v>79213</v>
      </c>
      <c r="D764" s="75">
        <f t="shared" si="11"/>
        <v>42510</v>
      </c>
      <c r="E764" s="76">
        <v>0</v>
      </c>
    </row>
    <row r="765" spans="1:5" ht="29.25" customHeight="1">
      <c r="A765" s="77" t="s">
        <v>1704</v>
      </c>
      <c r="B765" s="73" t="s">
        <v>1705</v>
      </c>
      <c r="C765" s="74">
        <v>26545</v>
      </c>
      <c r="D765" s="75">
        <f t="shared" si="11"/>
        <v>27972</v>
      </c>
      <c r="E765" s="76">
        <v>0</v>
      </c>
    </row>
    <row r="766" spans="1:5" ht="29.25" customHeight="1">
      <c r="A766" s="77" t="s">
        <v>1706</v>
      </c>
      <c r="B766" s="73" t="s">
        <v>1707</v>
      </c>
      <c r="C766" s="74">
        <v>551132</v>
      </c>
      <c r="D766" s="75">
        <f t="shared" si="11"/>
        <v>249044</v>
      </c>
      <c r="E766" s="76">
        <v>0</v>
      </c>
    </row>
    <row r="767" spans="1:5" ht="29.25" customHeight="1">
      <c r="A767" s="77" t="s">
        <v>1708</v>
      </c>
      <c r="B767" s="73" t="s">
        <v>1709</v>
      </c>
      <c r="C767" s="74">
        <v>126772</v>
      </c>
      <c r="D767" s="75">
        <f t="shared" si="11"/>
        <v>46251</v>
      </c>
      <c r="E767" s="76">
        <v>0</v>
      </c>
    </row>
    <row r="768" spans="1:5" ht="29.25" customHeight="1">
      <c r="A768" s="77" t="s">
        <v>1710</v>
      </c>
      <c r="B768" s="73" t="s">
        <v>1711</v>
      </c>
      <c r="C768" s="74">
        <v>0</v>
      </c>
      <c r="D768" s="75">
        <f t="shared" si="11"/>
        <v>1453</v>
      </c>
      <c r="E768" s="76">
        <v>0</v>
      </c>
    </row>
    <row r="769" spans="1:5" ht="29.25" customHeight="1">
      <c r="A769" s="77" t="s">
        <v>1712</v>
      </c>
      <c r="B769" s="73" t="s">
        <v>1713</v>
      </c>
      <c r="C769" s="74">
        <v>0</v>
      </c>
      <c r="D769" s="75">
        <f t="shared" si="11"/>
        <v>759</v>
      </c>
      <c r="E769" s="76">
        <v>0</v>
      </c>
    </row>
    <row r="770" spans="1:5" ht="29.25" customHeight="1">
      <c r="A770" s="77" t="s">
        <v>1714</v>
      </c>
      <c r="B770" s="73" t="s">
        <v>1715</v>
      </c>
      <c r="C770" s="74">
        <v>0</v>
      </c>
      <c r="D770" s="75">
        <f t="shared" ref="D770:D833" si="12">VLOOKUP(A770,T_IIaloc1314,3,0)</f>
        <v>2969</v>
      </c>
      <c r="E770" s="76">
        <v>0</v>
      </c>
    </row>
    <row r="771" spans="1:5" ht="29.25" customHeight="1">
      <c r="A771" s="77" t="s">
        <v>1716</v>
      </c>
      <c r="B771" s="73" t="s">
        <v>1717</v>
      </c>
      <c r="C771" s="74">
        <v>68151</v>
      </c>
      <c r="D771" s="75">
        <f t="shared" si="12"/>
        <v>19409</v>
      </c>
      <c r="E771" s="76">
        <v>0</v>
      </c>
    </row>
    <row r="772" spans="1:5" ht="29.25" customHeight="1">
      <c r="A772" s="77" t="s">
        <v>1718</v>
      </c>
      <c r="B772" s="73" t="s">
        <v>1719</v>
      </c>
      <c r="C772" s="74">
        <v>52262</v>
      </c>
      <c r="D772" s="75">
        <f t="shared" si="12"/>
        <v>22365</v>
      </c>
      <c r="E772" s="76">
        <v>0</v>
      </c>
    </row>
    <row r="773" spans="1:5" ht="29.25" customHeight="1">
      <c r="A773" s="77" t="s">
        <v>1720</v>
      </c>
      <c r="B773" s="73" t="s">
        <v>1721</v>
      </c>
      <c r="C773" s="74">
        <v>37437</v>
      </c>
      <c r="D773" s="75">
        <f t="shared" si="12"/>
        <v>9582</v>
      </c>
      <c r="E773" s="76">
        <v>0</v>
      </c>
    </row>
    <row r="774" spans="1:5" ht="29.25" customHeight="1">
      <c r="A774" s="77" t="s">
        <v>1722</v>
      </c>
      <c r="B774" s="73" t="s">
        <v>1723</v>
      </c>
      <c r="C774" s="74">
        <v>75891</v>
      </c>
      <c r="D774" s="75">
        <f t="shared" si="12"/>
        <v>52916</v>
      </c>
      <c r="E774" s="76">
        <v>0</v>
      </c>
    </row>
    <row r="775" spans="1:5" ht="29.25" customHeight="1">
      <c r="A775" s="77" t="s">
        <v>1724</v>
      </c>
      <c r="B775" s="73" t="s">
        <v>1725</v>
      </c>
      <c r="C775" s="74">
        <v>45659</v>
      </c>
      <c r="D775" s="75">
        <f t="shared" si="12"/>
        <v>32984</v>
      </c>
      <c r="E775" s="76">
        <v>0</v>
      </c>
    </row>
    <row r="776" spans="1:5" ht="29.25" customHeight="1">
      <c r="A776" s="77" t="s">
        <v>1726</v>
      </c>
      <c r="B776" s="73" t="s">
        <v>1727</v>
      </c>
      <c r="C776" s="74">
        <v>444828</v>
      </c>
      <c r="D776" s="75">
        <f t="shared" si="12"/>
        <v>191622</v>
      </c>
      <c r="E776" s="76">
        <v>0</v>
      </c>
    </row>
    <row r="777" spans="1:5" ht="29.25" customHeight="1">
      <c r="A777" s="77" t="s">
        <v>1728</v>
      </c>
      <c r="B777" s="73" t="s">
        <v>1729</v>
      </c>
      <c r="C777" s="74">
        <v>151618</v>
      </c>
      <c r="D777" s="75">
        <f t="shared" si="12"/>
        <v>145918</v>
      </c>
      <c r="E777" s="76">
        <v>0</v>
      </c>
    </row>
    <row r="778" spans="1:5" ht="29.25" customHeight="1">
      <c r="A778" s="77" t="s">
        <v>1730</v>
      </c>
      <c r="B778" s="73" t="s">
        <v>1731</v>
      </c>
      <c r="C778" s="74">
        <v>269248</v>
      </c>
      <c r="D778" s="75">
        <f t="shared" si="12"/>
        <v>206130</v>
      </c>
      <c r="E778" s="76">
        <v>0</v>
      </c>
    </row>
    <row r="779" spans="1:5" ht="29.25" customHeight="1">
      <c r="A779" s="77" t="s">
        <v>1732</v>
      </c>
      <c r="B779" s="73" t="s">
        <v>1733</v>
      </c>
      <c r="C779" s="74">
        <v>97025</v>
      </c>
      <c r="D779" s="75">
        <f t="shared" si="12"/>
        <v>73914</v>
      </c>
      <c r="E779" s="76">
        <v>0</v>
      </c>
    </row>
    <row r="780" spans="1:5" ht="29.25" customHeight="1">
      <c r="A780" s="77" t="s">
        <v>1734</v>
      </c>
      <c r="B780" s="73" t="s">
        <v>1735</v>
      </c>
      <c r="C780" s="74">
        <v>155618</v>
      </c>
      <c r="D780" s="75">
        <f t="shared" si="12"/>
        <v>142907</v>
      </c>
      <c r="E780" s="76">
        <v>0</v>
      </c>
    </row>
    <row r="781" spans="1:5" ht="29.25" customHeight="1">
      <c r="A781" s="77" t="s">
        <v>1736</v>
      </c>
      <c r="B781" s="73" t="s">
        <v>1737</v>
      </c>
      <c r="C781" s="74">
        <v>505107</v>
      </c>
      <c r="D781" s="75">
        <f t="shared" si="12"/>
        <v>169625</v>
      </c>
      <c r="E781" s="76">
        <v>0</v>
      </c>
    </row>
    <row r="782" spans="1:5" ht="29.25" customHeight="1">
      <c r="A782" s="77" t="s">
        <v>1738</v>
      </c>
      <c r="B782" s="73" t="s">
        <v>1739</v>
      </c>
      <c r="C782" s="74">
        <v>640169</v>
      </c>
      <c r="D782" s="75">
        <f t="shared" si="12"/>
        <v>213257</v>
      </c>
      <c r="E782" s="76">
        <v>0</v>
      </c>
    </row>
    <row r="783" spans="1:5" ht="29.25" customHeight="1">
      <c r="A783" s="77" t="s">
        <v>1740</v>
      </c>
      <c r="B783" s="73" t="s">
        <v>1741</v>
      </c>
      <c r="C783" s="74">
        <v>148409</v>
      </c>
      <c r="D783" s="75">
        <f t="shared" si="12"/>
        <v>86537</v>
      </c>
      <c r="E783" s="76">
        <v>0</v>
      </c>
    </row>
    <row r="784" spans="1:5" ht="29.25" customHeight="1">
      <c r="A784" s="77" t="s">
        <v>1742</v>
      </c>
      <c r="B784" s="73" t="s">
        <v>1743</v>
      </c>
      <c r="C784" s="74">
        <v>128521</v>
      </c>
      <c r="D784" s="75">
        <f t="shared" si="12"/>
        <v>151700</v>
      </c>
      <c r="E784" s="76">
        <v>0</v>
      </c>
    </row>
    <row r="785" spans="1:5" ht="29.25" customHeight="1">
      <c r="A785" s="77" t="s">
        <v>1744</v>
      </c>
      <c r="B785" s="73" t="s">
        <v>1745</v>
      </c>
      <c r="C785" s="74">
        <v>70240</v>
      </c>
      <c r="D785" s="75">
        <f t="shared" si="12"/>
        <v>84162</v>
      </c>
      <c r="E785" s="76">
        <v>0</v>
      </c>
    </row>
    <row r="786" spans="1:5" ht="29.25" customHeight="1">
      <c r="A786" s="77" t="s">
        <v>1746</v>
      </c>
      <c r="B786" s="73" t="s">
        <v>1747</v>
      </c>
      <c r="C786" s="74">
        <v>56417</v>
      </c>
      <c r="D786" s="75">
        <f t="shared" si="12"/>
        <v>53106</v>
      </c>
      <c r="E786" s="76">
        <v>0</v>
      </c>
    </row>
    <row r="787" spans="1:5" ht="29.25" customHeight="1">
      <c r="A787" s="77" t="s">
        <v>1748</v>
      </c>
      <c r="B787" s="73" t="s">
        <v>1749</v>
      </c>
      <c r="C787" s="74">
        <v>91317</v>
      </c>
      <c r="D787" s="75">
        <f t="shared" si="12"/>
        <v>75339</v>
      </c>
      <c r="E787" s="76">
        <v>0</v>
      </c>
    </row>
    <row r="788" spans="1:5" ht="29.25" customHeight="1">
      <c r="A788" s="77" t="s">
        <v>1750</v>
      </c>
      <c r="B788" s="73" t="s">
        <v>1751</v>
      </c>
      <c r="C788" s="74">
        <v>199039</v>
      </c>
      <c r="D788" s="75">
        <f t="shared" si="12"/>
        <v>186684</v>
      </c>
      <c r="E788" s="76">
        <v>0</v>
      </c>
    </row>
    <row r="789" spans="1:5" ht="29.25" customHeight="1">
      <c r="A789" s="77" t="s">
        <v>1752</v>
      </c>
      <c r="B789" s="73" t="s">
        <v>1753</v>
      </c>
      <c r="C789" s="74">
        <v>226324</v>
      </c>
      <c r="D789" s="75">
        <f t="shared" si="12"/>
        <v>116277</v>
      </c>
      <c r="E789" s="76">
        <v>0</v>
      </c>
    </row>
    <row r="790" spans="1:5" ht="29.25" customHeight="1">
      <c r="A790" s="77" t="s">
        <v>1754</v>
      </c>
      <c r="B790" s="73" t="s">
        <v>1755</v>
      </c>
      <c r="C790" s="74">
        <v>3080562</v>
      </c>
      <c r="D790" s="75">
        <f t="shared" si="12"/>
        <v>604702</v>
      </c>
      <c r="E790" s="76">
        <v>0</v>
      </c>
    </row>
    <row r="791" spans="1:5" ht="29.25" customHeight="1">
      <c r="A791" s="77" t="s">
        <v>1756</v>
      </c>
      <c r="B791" s="73" t="s">
        <v>1757</v>
      </c>
      <c r="C791" s="74">
        <v>1256823</v>
      </c>
      <c r="D791" s="75">
        <f t="shared" si="12"/>
        <v>348671</v>
      </c>
      <c r="E791" s="76">
        <v>0</v>
      </c>
    </row>
    <row r="792" spans="1:5" ht="29.25" customHeight="1">
      <c r="A792" s="77" t="s">
        <v>1758</v>
      </c>
      <c r="B792" s="73" t="s">
        <v>1759</v>
      </c>
      <c r="C792" s="74">
        <v>0</v>
      </c>
      <c r="D792" s="75">
        <f t="shared" si="12"/>
        <v>2225</v>
      </c>
      <c r="E792" s="76">
        <v>0</v>
      </c>
    </row>
    <row r="793" spans="1:5" ht="29.25" customHeight="1">
      <c r="A793" s="77" t="s">
        <v>1760</v>
      </c>
      <c r="B793" s="73" t="s">
        <v>1761</v>
      </c>
      <c r="C793" s="74">
        <v>41922</v>
      </c>
      <c r="D793" s="75">
        <f t="shared" si="12"/>
        <v>46119</v>
      </c>
      <c r="E793" s="76">
        <v>0</v>
      </c>
    </row>
    <row r="794" spans="1:5" ht="29.25" customHeight="1">
      <c r="A794" s="77" t="s">
        <v>1762</v>
      </c>
      <c r="B794" s="73" t="s">
        <v>1763</v>
      </c>
      <c r="C794" s="74">
        <v>539344</v>
      </c>
      <c r="D794" s="75">
        <f t="shared" si="12"/>
        <v>200940</v>
      </c>
      <c r="E794" s="76">
        <v>0</v>
      </c>
    </row>
    <row r="795" spans="1:5" ht="29.25" customHeight="1">
      <c r="A795" s="77" t="s">
        <v>1764</v>
      </c>
      <c r="B795" s="73" t="s">
        <v>1765</v>
      </c>
      <c r="C795" s="74">
        <v>52379</v>
      </c>
      <c r="D795" s="75">
        <f t="shared" si="12"/>
        <v>10848</v>
      </c>
      <c r="E795" s="76">
        <v>0</v>
      </c>
    </row>
    <row r="796" spans="1:5" ht="29.25" customHeight="1">
      <c r="A796" s="77" t="s">
        <v>1766</v>
      </c>
      <c r="B796" s="73" t="s">
        <v>1767</v>
      </c>
      <c r="C796" s="74">
        <v>45734</v>
      </c>
      <c r="D796" s="75">
        <f t="shared" si="12"/>
        <v>2387</v>
      </c>
      <c r="E796" s="76">
        <v>0</v>
      </c>
    </row>
    <row r="797" spans="1:5" ht="29.25" customHeight="1">
      <c r="A797" s="77" t="s">
        <v>1768</v>
      </c>
      <c r="B797" s="73" t="s">
        <v>1769</v>
      </c>
      <c r="C797" s="74">
        <v>0</v>
      </c>
      <c r="D797" s="75">
        <f t="shared" si="12"/>
        <v>4678</v>
      </c>
      <c r="E797" s="76">
        <v>0</v>
      </c>
    </row>
    <row r="798" spans="1:5" ht="29.25" customHeight="1">
      <c r="A798" s="77" t="s">
        <v>1770</v>
      </c>
      <c r="B798" s="73" t="s">
        <v>1771</v>
      </c>
      <c r="C798" s="74">
        <v>208835</v>
      </c>
      <c r="D798" s="75">
        <f t="shared" si="12"/>
        <v>199268</v>
      </c>
      <c r="E798" s="76">
        <v>0</v>
      </c>
    </row>
    <row r="799" spans="1:5" ht="29.25" customHeight="1">
      <c r="A799" s="77" t="s">
        <v>1772</v>
      </c>
      <c r="B799" s="73" t="s">
        <v>1773</v>
      </c>
      <c r="C799" s="74">
        <v>104205</v>
      </c>
      <c r="D799" s="75">
        <f t="shared" si="12"/>
        <v>91285</v>
      </c>
      <c r="E799" s="76">
        <v>0</v>
      </c>
    </row>
    <row r="800" spans="1:5" ht="29.25" customHeight="1">
      <c r="A800" s="77" t="s">
        <v>1774</v>
      </c>
      <c r="B800" s="73" t="s">
        <v>1775</v>
      </c>
      <c r="C800" s="74">
        <v>0</v>
      </c>
      <c r="D800" s="75">
        <f t="shared" si="12"/>
        <v>8172</v>
      </c>
      <c r="E800" s="76">
        <v>0</v>
      </c>
    </row>
    <row r="801" spans="1:5" ht="29.25" customHeight="1">
      <c r="A801" s="77" t="s">
        <v>1776</v>
      </c>
      <c r="B801" s="73" t="s">
        <v>1777</v>
      </c>
      <c r="C801" s="74">
        <v>58432</v>
      </c>
      <c r="D801" s="75">
        <f t="shared" si="12"/>
        <v>39834</v>
      </c>
      <c r="E801" s="76">
        <v>0</v>
      </c>
    </row>
    <row r="802" spans="1:5" ht="29.25" customHeight="1">
      <c r="A802" s="77" t="s">
        <v>1778</v>
      </c>
      <c r="B802" s="73" t="s">
        <v>1779</v>
      </c>
      <c r="C802" s="74">
        <v>4099</v>
      </c>
      <c r="D802" s="75">
        <f t="shared" si="12"/>
        <v>4194</v>
      </c>
      <c r="E802" s="76">
        <v>0</v>
      </c>
    </row>
    <row r="803" spans="1:5" ht="29.25" customHeight="1">
      <c r="A803" s="77" t="s">
        <v>1780</v>
      </c>
      <c r="B803" s="73" t="s">
        <v>1781</v>
      </c>
      <c r="C803" s="74">
        <v>186828</v>
      </c>
      <c r="D803" s="75">
        <f t="shared" si="12"/>
        <v>40862</v>
      </c>
      <c r="E803" s="76">
        <v>0</v>
      </c>
    </row>
    <row r="804" spans="1:5" ht="29.25" customHeight="1">
      <c r="A804" s="77" t="s">
        <v>1782</v>
      </c>
      <c r="B804" s="73" t="s">
        <v>1783</v>
      </c>
      <c r="C804" s="74">
        <v>98652</v>
      </c>
      <c r="D804" s="75">
        <f t="shared" si="12"/>
        <v>62885</v>
      </c>
      <c r="E804" s="76">
        <v>0</v>
      </c>
    </row>
    <row r="805" spans="1:5" ht="29.25" customHeight="1">
      <c r="A805" s="77" t="s">
        <v>1784</v>
      </c>
      <c r="B805" s="73" t="s">
        <v>1785</v>
      </c>
      <c r="C805" s="74">
        <v>17488</v>
      </c>
      <c r="D805" s="75">
        <f t="shared" si="12"/>
        <v>8563</v>
      </c>
      <c r="E805" s="76">
        <v>0</v>
      </c>
    </row>
    <row r="806" spans="1:5" ht="29.25" customHeight="1">
      <c r="A806" s="77" t="s">
        <v>1786</v>
      </c>
      <c r="B806" s="73" t="s">
        <v>1787</v>
      </c>
      <c r="C806" s="74">
        <v>0</v>
      </c>
      <c r="D806" s="75">
        <f t="shared" si="12"/>
        <v>917</v>
      </c>
      <c r="E806" s="76">
        <v>0</v>
      </c>
    </row>
    <row r="807" spans="1:5" ht="29.25" customHeight="1">
      <c r="A807" s="77" t="s">
        <v>1788</v>
      </c>
      <c r="B807" s="73" t="s">
        <v>1789</v>
      </c>
      <c r="C807" s="74">
        <v>91989</v>
      </c>
      <c r="D807" s="75">
        <f t="shared" si="12"/>
        <v>80823</v>
      </c>
      <c r="E807" s="76">
        <v>0</v>
      </c>
    </row>
    <row r="808" spans="1:5" ht="29.25" customHeight="1">
      <c r="A808" s="77" t="s">
        <v>1790</v>
      </c>
      <c r="B808" s="73" t="s">
        <v>1791</v>
      </c>
      <c r="C808" s="74">
        <v>82442</v>
      </c>
      <c r="D808" s="75">
        <f t="shared" si="12"/>
        <v>9723</v>
      </c>
      <c r="E808" s="76">
        <v>0</v>
      </c>
    </row>
    <row r="809" spans="1:5" ht="29.25" customHeight="1">
      <c r="A809" s="77" t="s">
        <v>1792</v>
      </c>
      <c r="B809" s="73" t="s">
        <v>1793</v>
      </c>
      <c r="C809" s="74">
        <v>57138</v>
      </c>
      <c r="D809" s="75">
        <f t="shared" si="12"/>
        <v>19449</v>
      </c>
      <c r="E809" s="76">
        <v>0</v>
      </c>
    </row>
    <row r="810" spans="1:5" ht="29.25" customHeight="1">
      <c r="A810" s="77" t="s">
        <v>1794</v>
      </c>
      <c r="B810" s="73" t="s">
        <v>1795</v>
      </c>
      <c r="C810" s="74">
        <v>18281</v>
      </c>
      <c r="D810" s="75">
        <f t="shared" si="12"/>
        <v>3911</v>
      </c>
      <c r="E810" s="76">
        <v>0</v>
      </c>
    </row>
    <row r="811" spans="1:5" ht="29.25" customHeight="1">
      <c r="A811" s="77" t="s">
        <v>1796</v>
      </c>
      <c r="B811" s="73" t="s">
        <v>1797</v>
      </c>
      <c r="C811" s="74">
        <v>0</v>
      </c>
      <c r="D811" s="75">
        <f t="shared" si="12"/>
        <v>1660</v>
      </c>
      <c r="E811" s="76">
        <v>0</v>
      </c>
    </row>
    <row r="812" spans="1:5" ht="29.25" customHeight="1">
      <c r="A812" s="77" t="s">
        <v>1798</v>
      </c>
      <c r="B812" s="73" t="s">
        <v>1799</v>
      </c>
      <c r="C812" s="74">
        <v>23100</v>
      </c>
      <c r="D812" s="75">
        <f t="shared" si="12"/>
        <v>17371</v>
      </c>
      <c r="E812" s="76">
        <v>0</v>
      </c>
    </row>
    <row r="813" spans="1:5" ht="29.25" customHeight="1">
      <c r="A813" s="77" t="s">
        <v>1800</v>
      </c>
      <c r="B813" s="73" t="s">
        <v>1801</v>
      </c>
      <c r="C813" s="74">
        <v>92056</v>
      </c>
      <c r="D813" s="75">
        <f t="shared" si="12"/>
        <v>25974</v>
      </c>
      <c r="E813" s="76">
        <v>0</v>
      </c>
    </row>
    <row r="814" spans="1:5" ht="29.25" customHeight="1">
      <c r="A814" s="77" t="s">
        <v>1802</v>
      </c>
      <c r="B814" s="73" t="s">
        <v>1803</v>
      </c>
      <c r="C814" s="74">
        <v>43608</v>
      </c>
      <c r="D814" s="75">
        <f t="shared" si="12"/>
        <v>52390</v>
      </c>
      <c r="E814" s="76">
        <v>0</v>
      </c>
    </row>
    <row r="815" spans="1:5" ht="29.25" customHeight="1">
      <c r="A815" s="77" t="s">
        <v>1804</v>
      </c>
      <c r="B815" s="73" t="s">
        <v>1805</v>
      </c>
      <c r="C815" s="74">
        <v>0</v>
      </c>
      <c r="D815" s="75">
        <f t="shared" si="12"/>
        <v>843</v>
      </c>
      <c r="E815" s="76">
        <v>0</v>
      </c>
    </row>
    <row r="816" spans="1:5" ht="29.25" customHeight="1">
      <c r="A816" s="77" t="s">
        <v>1806</v>
      </c>
      <c r="B816" s="73" t="s">
        <v>1807</v>
      </c>
      <c r="C816" s="74">
        <v>534063</v>
      </c>
      <c r="D816" s="75">
        <f t="shared" si="12"/>
        <v>89551</v>
      </c>
      <c r="E816" s="76">
        <v>0</v>
      </c>
    </row>
    <row r="817" spans="1:5" ht="29.25" customHeight="1">
      <c r="A817" s="77" t="s">
        <v>1808</v>
      </c>
      <c r="B817" s="73" t="s">
        <v>1809</v>
      </c>
      <c r="C817" s="74">
        <v>167762</v>
      </c>
      <c r="D817" s="75">
        <f t="shared" si="12"/>
        <v>30289</v>
      </c>
      <c r="E817" s="76">
        <v>0</v>
      </c>
    </row>
    <row r="818" spans="1:5" ht="29.25" customHeight="1">
      <c r="A818" s="77" t="s">
        <v>1810</v>
      </c>
      <c r="B818" s="73" t="s">
        <v>1811</v>
      </c>
      <c r="C818" s="74">
        <v>423278</v>
      </c>
      <c r="D818" s="75">
        <f t="shared" si="12"/>
        <v>69193</v>
      </c>
      <c r="E818" s="76">
        <v>0</v>
      </c>
    </row>
    <row r="819" spans="1:5" ht="29.25" customHeight="1">
      <c r="A819" s="77" t="s">
        <v>1812</v>
      </c>
      <c r="B819" s="73" t="s">
        <v>1813</v>
      </c>
      <c r="C819" s="74">
        <v>251781</v>
      </c>
      <c r="D819" s="75">
        <f t="shared" si="12"/>
        <v>48901</v>
      </c>
      <c r="E819" s="76">
        <v>0</v>
      </c>
    </row>
    <row r="820" spans="1:5" ht="29.25" customHeight="1">
      <c r="A820" s="77" t="s">
        <v>1814</v>
      </c>
      <c r="B820" s="73" t="s">
        <v>1815</v>
      </c>
      <c r="C820" s="74">
        <v>72014</v>
      </c>
      <c r="D820" s="75">
        <f t="shared" si="12"/>
        <v>20093</v>
      </c>
      <c r="E820" s="76">
        <v>0</v>
      </c>
    </row>
    <row r="821" spans="1:5" ht="29.25" customHeight="1">
      <c r="A821" s="77" t="s">
        <v>1816</v>
      </c>
      <c r="B821" s="73" t="s">
        <v>1817</v>
      </c>
      <c r="C821" s="74">
        <v>156670</v>
      </c>
      <c r="D821" s="75">
        <f t="shared" si="12"/>
        <v>50060</v>
      </c>
      <c r="E821" s="76">
        <v>0</v>
      </c>
    </row>
    <row r="822" spans="1:5" ht="29.25" customHeight="1">
      <c r="A822" s="77" t="s">
        <v>1818</v>
      </c>
      <c r="B822" s="73" t="s">
        <v>1819</v>
      </c>
      <c r="C822" s="74">
        <v>1331233</v>
      </c>
      <c r="D822" s="75">
        <f t="shared" si="12"/>
        <v>207473</v>
      </c>
      <c r="E822" s="76">
        <v>0</v>
      </c>
    </row>
    <row r="823" spans="1:5" ht="29.25" customHeight="1">
      <c r="A823" s="77" t="s">
        <v>1820</v>
      </c>
      <c r="B823" s="73" t="s">
        <v>1821</v>
      </c>
      <c r="C823" s="74">
        <v>310904</v>
      </c>
      <c r="D823" s="75">
        <f t="shared" si="12"/>
        <v>113396</v>
      </c>
      <c r="E823" s="76">
        <v>0</v>
      </c>
    </row>
    <row r="824" spans="1:5" ht="29.25" customHeight="1">
      <c r="A824" s="77" t="s">
        <v>1822</v>
      </c>
      <c r="B824" s="73" t="s">
        <v>1823</v>
      </c>
      <c r="C824" s="74">
        <v>378540</v>
      </c>
      <c r="D824" s="75">
        <f t="shared" si="12"/>
        <v>90440</v>
      </c>
      <c r="E824" s="76">
        <v>0</v>
      </c>
    </row>
    <row r="825" spans="1:5" ht="29.25" customHeight="1">
      <c r="A825" s="77" t="s">
        <v>1824</v>
      </c>
      <c r="B825" s="73" t="s">
        <v>1825</v>
      </c>
      <c r="C825" s="74">
        <v>111746</v>
      </c>
      <c r="D825" s="75">
        <f t="shared" si="12"/>
        <v>55143</v>
      </c>
      <c r="E825" s="76">
        <v>0</v>
      </c>
    </row>
    <row r="826" spans="1:5" ht="29.25" customHeight="1">
      <c r="A826" s="77" t="s">
        <v>1826</v>
      </c>
      <c r="B826" s="73" t="s">
        <v>1827</v>
      </c>
      <c r="C826" s="74">
        <v>178814</v>
      </c>
      <c r="D826" s="75">
        <f t="shared" si="12"/>
        <v>95743</v>
      </c>
      <c r="E826" s="76">
        <v>0</v>
      </c>
    </row>
    <row r="827" spans="1:5" ht="29.25" customHeight="1">
      <c r="A827" s="77" t="s">
        <v>1828</v>
      </c>
      <c r="B827" s="73" t="s">
        <v>1829</v>
      </c>
      <c r="C827" s="74">
        <v>279124</v>
      </c>
      <c r="D827" s="75">
        <f t="shared" si="12"/>
        <v>92061</v>
      </c>
      <c r="E827" s="76">
        <v>0</v>
      </c>
    </row>
    <row r="828" spans="1:5" ht="29.25" customHeight="1">
      <c r="A828" s="77" t="s">
        <v>1830</v>
      </c>
      <c r="B828" s="73" t="s">
        <v>1831</v>
      </c>
      <c r="C828" s="74">
        <v>182179</v>
      </c>
      <c r="D828" s="75">
        <f t="shared" si="12"/>
        <v>58188</v>
      </c>
      <c r="E828" s="76">
        <v>0</v>
      </c>
    </row>
    <row r="829" spans="1:5" ht="29.25" customHeight="1">
      <c r="A829" s="77" t="s">
        <v>1832</v>
      </c>
      <c r="B829" s="73" t="s">
        <v>1833</v>
      </c>
      <c r="C829" s="74">
        <v>180897</v>
      </c>
      <c r="D829" s="75">
        <f t="shared" si="12"/>
        <v>41392</v>
      </c>
      <c r="E829" s="76">
        <v>0</v>
      </c>
    </row>
    <row r="830" spans="1:5" ht="29.25" customHeight="1">
      <c r="A830" s="77" t="s">
        <v>1834</v>
      </c>
      <c r="B830" s="73" t="s">
        <v>1835</v>
      </c>
      <c r="C830" s="74">
        <v>365230</v>
      </c>
      <c r="D830" s="75">
        <f t="shared" si="12"/>
        <v>105377</v>
      </c>
      <c r="E830" s="76">
        <v>0</v>
      </c>
    </row>
    <row r="831" spans="1:5" ht="29.25" customHeight="1">
      <c r="A831" s="77" t="s">
        <v>1836</v>
      </c>
      <c r="B831" s="73" t="s">
        <v>1837</v>
      </c>
      <c r="C831" s="74">
        <v>18345</v>
      </c>
      <c r="D831" s="75">
        <f t="shared" si="12"/>
        <v>5200</v>
      </c>
      <c r="E831" s="76">
        <v>0</v>
      </c>
    </row>
    <row r="832" spans="1:5" ht="29.25" customHeight="1">
      <c r="A832" s="77" t="s">
        <v>1838</v>
      </c>
      <c r="B832" s="73" t="s">
        <v>1839</v>
      </c>
      <c r="C832" s="74">
        <v>159814</v>
      </c>
      <c r="D832" s="75">
        <f t="shared" si="12"/>
        <v>64423</v>
      </c>
      <c r="E832" s="76">
        <v>0</v>
      </c>
    </row>
    <row r="833" spans="1:5" ht="29.25" customHeight="1">
      <c r="A833" s="77" t="s">
        <v>1840</v>
      </c>
      <c r="B833" s="73" t="s">
        <v>1841</v>
      </c>
      <c r="C833" s="74">
        <v>743879</v>
      </c>
      <c r="D833" s="75">
        <f t="shared" si="12"/>
        <v>300835</v>
      </c>
      <c r="E833" s="76">
        <v>0</v>
      </c>
    </row>
    <row r="834" spans="1:5" ht="29.25" customHeight="1">
      <c r="A834" s="77" t="s">
        <v>1842</v>
      </c>
      <c r="B834" s="73" t="s">
        <v>1843</v>
      </c>
      <c r="C834" s="74">
        <v>38733</v>
      </c>
      <c r="D834" s="75">
        <f t="shared" ref="D834:D897" si="13">VLOOKUP(A834,T_IIaloc1314,3,0)</f>
        <v>3001</v>
      </c>
      <c r="E834" s="76">
        <v>0</v>
      </c>
    </row>
    <row r="835" spans="1:5" ht="29.25" customHeight="1">
      <c r="A835" s="77" t="s">
        <v>1844</v>
      </c>
      <c r="B835" s="73" t="s">
        <v>1845</v>
      </c>
      <c r="C835" s="74">
        <v>98129</v>
      </c>
      <c r="D835" s="75">
        <f t="shared" si="13"/>
        <v>39192</v>
      </c>
      <c r="E835" s="76">
        <v>0</v>
      </c>
    </row>
    <row r="836" spans="1:5" ht="29.25" customHeight="1">
      <c r="A836" s="77" t="s">
        <v>1846</v>
      </c>
      <c r="B836" s="73" t="s">
        <v>1847</v>
      </c>
      <c r="C836" s="74">
        <v>211070</v>
      </c>
      <c r="D836" s="75">
        <f t="shared" si="13"/>
        <v>44901</v>
      </c>
      <c r="E836" s="76">
        <v>0</v>
      </c>
    </row>
    <row r="837" spans="1:5" ht="29.25" customHeight="1">
      <c r="A837" s="77" t="s">
        <v>1848</v>
      </c>
      <c r="B837" s="73" t="s">
        <v>1849</v>
      </c>
      <c r="C837" s="74">
        <v>173037</v>
      </c>
      <c r="D837" s="75">
        <f t="shared" si="13"/>
        <v>53851</v>
      </c>
      <c r="E837" s="76">
        <v>0</v>
      </c>
    </row>
    <row r="838" spans="1:5" ht="29.25" customHeight="1">
      <c r="A838" s="77" t="s">
        <v>1850</v>
      </c>
      <c r="B838" s="73" t="s">
        <v>1851</v>
      </c>
      <c r="C838" s="74">
        <v>1722255</v>
      </c>
      <c r="D838" s="75">
        <f t="shared" si="13"/>
        <v>352374</v>
      </c>
      <c r="E838" s="76">
        <v>0</v>
      </c>
    </row>
    <row r="839" spans="1:5" ht="29.25" customHeight="1">
      <c r="A839" s="77" t="s">
        <v>1852</v>
      </c>
      <c r="B839" s="73" t="s">
        <v>1853</v>
      </c>
      <c r="C839" s="74">
        <v>172897</v>
      </c>
      <c r="D839" s="75">
        <f t="shared" si="13"/>
        <v>39573</v>
      </c>
      <c r="E839" s="76">
        <v>0</v>
      </c>
    </row>
    <row r="840" spans="1:5" ht="29.25" customHeight="1">
      <c r="A840" s="77" t="s">
        <v>1854</v>
      </c>
      <c r="B840" s="73" t="s">
        <v>1855</v>
      </c>
      <c r="C840" s="74">
        <v>455100</v>
      </c>
      <c r="D840" s="75">
        <f t="shared" si="13"/>
        <v>146462</v>
      </c>
      <c r="E840" s="76">
        <v>0</v>
      </c>
    </row>
    <row r="841" spans="1:5" ht="29.25" customHeight="1">
      <c r="A841" s="77" t="s">
        <v>1856</v>
      </c>
      <c r="B841" s="73" t="s">
        <v>1857</v>
      </c>
      <c r="C841" s="74">
        <v>241165</v>
      </c>
      <c r="D841" s="75">
        <f t="shared" si="13"/>
        <v>43258</v>
      </c>
      <c r="E841" s="76">
        <v>0</v>
      </c>
    </row>
    <row r="842" spans="1:5" ht="29.25" customHeight="1">
      <c r="A842" s="77" t="s">
        <v>1858</v>
      </c>
      <c r="B842" s="73" t="s">
        <v>1859</v>
      </c>
      <c r="C842" s="74">
        <v>181311</v>
      </c>
      <c r="D842" s="75">
        <f t="shared" si="13"/>
        <v>81386</v>
      </c>
      <c r="E842" s="76">
        <v>0</v>
      </c>
    </row>
    <row r="843" spans="1:5" ht="29.25" customHeight="1">
      <c r="A843" s="77" t="s">
        <v>1860</v>
      </c>
      <c r="B843" s="73" t="s">
        <v>1861</v>
      </c>
      <c r="C843" s="74">
        <v>225116</v>
      </c>
      <c r="D843" s="75">
        <f t="shared" si="13"/>
        <v>94986</v>
      </c>
      <c r="E843" s="76">
        <v>0</v>
      </c>
    </row>
    <row r="844" spans="1:5" ht="29.25" customHeight="1">
      <c r="A844" s="77" t="s">
        <v>1862</v>
      </c>
      <c r="B844" s="73" t="s">
        <v>1863</v>
      </c>
      <c r="C844" s="74">
        <v>351451</v>
      </c>
      <c r="D844" s="75">
        <f t="shared" si="13"/>
        <v>138323</v>
      </c>
      <c r="E844" s="76">
        <v>0</v>
      </c>
    </row>
    <row r="845" spans="1:5" ht="29.25" customHeight="1">
      <c r="A845" s="77" t="s">
        <v>1864</v>
      </c>
      <c r="B845" s="73" t="s">
        <v>1865</v>
      </c>
      <c r="C845" s="74">
        <v>305909</v>
      </c>
      <c r="D845" s="75">
        <f t="shared" si="13"/>
        <v>102983</v>
      </c>
      <c r="E845" s="76">
        <v>0</v>
      </c>
    </row>
    <row r="846" spans="1:5" ht="29.25" customHeight="1">
      <c r="A846" s="77" t="s">
        <v>1866</v>
      </c>
      <c r="B846" s="73" t="s">
        <v>1867</v>
      </c>
      <c r="C846" s="74">
        <v>681472</v>
      </c>
      <c r="D846" s="75">
        <f t="shared" si="13"/>
        <v>135897</v>
      </c>
      <c r="E846" s="76">
        <v>0</v>
      </c>
    </row>
    <row r="847" spans="1:5" ht="29.25" customHeight="1">
      <c r="A847" s="77" t="s">
        <v>1868</v>
      </c>
      <c r="B847" s="73" t="s">
        <v>1869</v>
      </c>
      <c r="C847" s="74">
        <v>18211</v>
      </c>
      <c r="D847" s="75">
        <f t="shared" si="13"/>
        <v>12974</v>
      </c>
      <c r="E847" s="76">
        <v>0</v>
      </c>
    </row>
    <row r="848" spans="1:5" ht="29.25" customHeight="1">
      <c r="A848" s="77" t="s">
        <v>1870</v>
      </c>
      <c r="B848" s="73" t="s">
        <v>1871</v>
      </c>
      <c r="C848" s="74">
        <v>144741</v>
      </c>
      <c r="D848" s="75">
        <f t="shared" si="13"/>
        <v>42095</v>
      </c>
      <c r="E848" s="76">
        <v>0</v>
      </c>
    </row>
    <row r="849" spans="1:5" ht="29.25" customHeight="1">
      <c r="A849" s="77" t="s">
        <v>1872</v>
      </c>
      <c r="B849" s="73" t="s">
        <v>1873</v>
      </c>
      <c r="C849" s="74">
        <v>440180</v>
      </c>
      <c r="D849" s="75">
        <f t="shared" si="13"/>
        <v>120518</v>
      </c>
      <c r="E849" s="76">
        <v>0</v>
      </c>
    </row>
    <row r="850" spans="1:5" ht="29.25" customHeight="1">
      <c r="A850" s="77" t="s">
        <v>1874</v>
      </c>
      <c r="B850" s="73" t="s">
        <v>1875</v>
      </c>
      <c r="C850" s="74">
        <v>81535</v>
      </c>
      <c r="D850" s="75">
        <f t="shared" si="13"/>
        <v>26170</v>
      </c>
      <c r="E850" s="76">
        <v>0</v>
      </c>
    </row>
    <row r="851" spans="1:5" ht="29.25" customHeight="1">
      <c r="A851" s="77" t="s">
        <v>1876</v>
      </c>
      <c r="B851" s="73" t="s">
        <v>1877</v>
      </c>
      <c r="C851" s="74">
        <v>101949</v>
      </c>
      <c r="D851" s="75">
        <f t="shared" si="13"/>
        <v>39735</v>
      </c>
      <c r="E851" s="76">
        <v>0</v>
      </c>
    </row>
    <row r="852" spans="1:5" ht="29.25" customHeight="1">
      <c r="A852" s="77" t="s">
        <v>1878</v>
      </c>
      <c r="B852" s="73" t="s">
        <v>1879</v>
      </c>
      <c r="C852" s="74">
        <v>234245</v>
      </c>
      <c r="D852" s="75">
        <f t="shared" si="13"/>
        <v>80774</v>
      </c>
      <c r="E852" s="76">
        <v>0</v>
      </c>
    </row>
    <row r="853" spans="1:5" ht="29.25" customHeight="1">
      <c r="A853" s="77" t="s">
        <v>1880</v>
      </c>
      <c r="B853" s="73" t="s">
        <v>1881</v>
      </c>
      <c r="C853" s="74">
        <v>365087</v>
      </c>
      <c r="D853" s="75">
        <f t="shared" si="13"/>
        <v>84522</v>
      </c>
      <c r="E853" s="76">
        <v>0</v>
      </c>
    </row>
    <row r="854" spans="1:5" ht="29.25" customHeight="1">
      <c r="A854" s="77" t="s">
        <v>1882</v>
      </c>
      <c r="B854" s="73" t="s">
        <v>1883</v>
      </c>
      <c r="C854" s="74">
        <v>99767</v>
      </c>
      <c r="D854" s="75">
        <f t="shared" si="13"/>
        <v>14676</v>
      </c>
      <c r="E854" s="76">
        <v>0</v>
      </c>
    </row>
    <row r="855" spans="1:5" ht="29.25" customHeight="1">
      <c r="A855" s="77" t="s">
        <v>1884</v>
      </c>
      <c r="B855" s="73" t="s">
        <v>1885</v>
      </c>
      <c r="C855" s="74">
        <v>244364</v>
      </c>
      <c r="D855" s="75">
        <f t="shared" si="13"/>
        <v>52557</v>
      </c>
      <c r="E855" s="76">
        <v>0</v>
      </c>
    </row>
    <row r="856" spans="1:5" ht="29.25" customHeight="1">
      <c r="A856" s="77" t="s">
        <v>1886</v>
      </c>
      <c r="B856" s="73" t="s">
        <v>1887</v>
      </c>
      <c r="C856" s="74">
        <v>106975</v>
      </c>
      <c r="D856" s="75">
        <f t="shared" si="13"/>
        <v>29895</v>
      </c>
      <c r="E856" s="76">
        <v>0</v>
      </c>
    </row>
    <row r="857" spans="1:5" ht="29.25" customHeight="1">
      <c r="A857" s="77" t="s">
        <v>1888</v>
      </c>
      <c r="B857" s="73" t="s">
        <v>1889</v>
      </c>
      <c r="C857" s="74">
        <v>53427</v>
      </c>
      <c r="D857" s="75">
        <f t="shared" si="13"/>
        <v>16411</v>
      </c>
      <c r="E857" s="76">
        <v>0</v>
      </c>
    </row>
    <row r="858" spans="1:5" ht="29.25" customHeight="1">
      <c r="A858" s="77" t="s">
        <v>1890</v>
      </c>
      <c r="B858" s="73" t="s">
        <v>1891</v>
      </c>
      <c r="C858" s="74">
        <v>127255</v>
      </c>
      <c r="D858" s="75">
        <f t="shared" si="13"/>
        <v>31655</v>
      </c>
      <c r="E858" s="76">
        <v>0</v>
      </c>
    </row>
    <row r="859" spans="1:5" ht="29.25" customHeight="1">
      <c r="A859" s="77" t="s">
        <v>1892</v>
      </c>
      <c r="B859" s="73" t="s">
        <v>1893</v>
      </c>
      <c r="C859" s="74">
        <v>281167</v>
      </c>
      <c r="D859" s="75">
        <f t="shared" si="13"/>
        <v>66505</v>
      </c>
      <c r="E859" s="76">
        <v>0</v>
      </c>
    </row>
    <row r="860" spans="1:5" ht="29.25" customHeight="1">
      <c r="A860" s="77" t="s">
        <v>1894</v>
      </c>
      <c r="B860" s="73" t="s">
        <v>1895</v>
      </c>
      <c r="C860" s="74">
        <v>175688</v>
      </c>
      <c r="D860" s="75">
        <f t="shared" si="13"/>
        <v>66641</v>
      </c>
      <c r="E860" s="76">
        <v>0</v>
      </c>
    </row>
    <row r="861" spans="1:5" ht="29.25" customHeight="1">
      <c r="A861" s="77" t="s">
        <v>1896</v>
      </c>
      <c r="B861" s="73" t="s">
        <v>1897</v>
      </c>
      <c r="C861" s="74">
        <v>96803</v>
      </c>
      <c r="D861" s="75">
        <f t="shared" si="13"/>
        <v>13601</v>
      </c>
      <c r="E861" s="76">
        <v>0</v>
      </c>
    </row>
    <row r="862" spans="1:5" ht="29.25" customHeight="1">
      <c r="A862" s="77" t="s">
        <v>1898</v>
      </c>
      <c r="B862" s="73" t="s">
        <v>1899</v>
      </c>
      <c r="C862" s="74">
        <v>600507</v>
      </c>
      <c r="D862" s="75">
        <f t="shared" si="13"/>
        <v>88107</v>
      </c>
      <c r="E862" s="76">
        <v>0</v>
      </c>
    </row>
    <row r="863" spans="1:5" ht="29.25" customHeight="1">
      <c r="A863" s="77" t="s">
        <v>1900</v>
      </c>
      <c r="B863" s="73" t="s">
        <v>1901</v>
      </c>
      <c r="C863" s="74">
        <v>12030</v>
      </c>
      <c r="D863" s="75">
        <f t="shared" si="13"/>
        <v>4905</v>
      </c>
      <c r="E863" s="76">
        <v>0</v>
      </c>
    </row>
    <row r="864" spans="1:5" ht="29.25" customHeight="1">
      <c r="A864" s="77" t="s">
        <v>1902</v>
      </c>
      <c r="B864" s="73" t="s">
        <v>1903</v>
      </c>
      <c r="C864" s="74">
        <v>86217</v>
      </c>
      <c r="D864" s="75">
        <f t="shared" si="13"/>
        <v>37432</v>
      </c>
      <c r="E864" s="76">
        <v>0</v>
      </c>
    </row>
    <row r="865" spans="1:5" ht="29.25" customHeight="1">
      <c r="A865" s="77" t="s">
        <v>1904</v>
      </c>
      <c r="B865" s="73" t="s">
        <v>1905</v>
      </c>
      <c r="C865" s="74">
        <v>148378</v>
      </c>
      <c r="D865" s="75">
        <f t="shared" si="13"/>
        <v>55460</v>
      </c>
      <c r="E865" s="76">
        <v>0</v>
      </c>
    </row>
    <row r="866" spans="1:5" ht="29.25" customHeight="1">
      <c r="A866" s="77" t="s">
        <v>1906</v>
      </c>
      <c r="B866" s="73" t="s">
        <v>1907</v>
      </c>
      <c r="C866" s="74">
        <v>175051</v>
      </c>
      <c r="D866" s="75">
        <f t="shared" si="13"/>
        <v>56892</v>
      </c>
      <c r="E866" s="76">
        <v>0</v>
      </c>
    </row>
    <row r="867" spans="1:5" ht="29.25" customHeight="1">
      <c r="A867" s="77" t="s">
        <v>1908</v>
      </c>
      <c r="B867" s="73" t="s">
        <v>1909</v>
      </c>
      <c r="C867" s="74">
        <v>534253</v>
      </c>
      <c r="D867" s="75">
        <f t="shared" si="13"/>
        <v>131873</v>
      </c>
      <c r="E867" s="76">
        <v>0</v>
      </c>
    </row>
    <row r="868" spans="1:5" ht="29.25" customHeight="1">
      <c r="A868" s="77" t="s">
        <v>1910</v>
      </c>
      <c r="B868" s="73" t="s">
        <v>1911</v>
      </c>
      <c r="C868" s="74">
        <v>246387</v>
      </c>
      <c r="D868" s="75">
        <f t="shared" si="13"/>
        <v>53704</v>
      </c>
      <c r="E868" s="76">
        <v>0</v>
      </c>
    </row>
    <row r="869" spans="1:5" ht="29.25" customHeight="1">
      <c r="A869" s="77" t="s">
        <v>1912</v>
      </c>
      <c r="B869" s="73" t="s">
        <v>1913</v>
      </c>
      <c r="C869" s="74">
        <v>235450</v>
      </c>
      <c r="D869" s="75">
        <f t="shared" si="13"/>
        <v>52534</v>
      </c>
      <c r="E869" s="76">
        <v>0</v>
      </c>
    </row>
    <row r="870" spans="1:5" ht="29.25" customHeight="1">
      <c r="A870" s="77" t="s">
        <v>1914</v>
      </c>
      <c r="B870" s="73" t="s">
        <v>1915</v>
      </c>
      <c r="C870" s="74">
        <v>109990</v>
      </c>
      <c r="D870" s="75">
        <f t="shared" si="13"/>
        <v>29099</v>
      </c>
      <c r="E870" s="76">
        <v>0</v>
      </c>
    </row>
    <row r="871" spans="1:5" ht="29.25" customHeight="1">
      <c r="A871" s="77" t="s">
        <v>1916</v>
      </c>
      <c r="B871" s="73" t="s">
        <v>1917</v>
      </c>
      <c r="C871" s="74">
        <v>208338</v>
      </c>
      <c r="D871" s="75">
        <f t="shared" si="13"/>
        <v>78170</v>
      </c>
      <c r="E871" s="76">
        <v>0</v>
      </c>
    </row>
    <row r="872" spans="1:5" ht="29.25" customHeight="1">
      <c r="A872" s="77" t="s">
        <v>1918</v>
      </c>
      <c r="B872" s="73" t="s">
        <v>1919</v>
      </c>
      <c r="C872" s="74">
        <v>249332</v>
      </c>
      <c r="D872" s="75">
        <f t="shared" si="13"/>
        <v>62700</v>
      </c>
      <c r="E872" s="76">
        <v>0</v>
      </c>
    </row>
    <row r="873" spans="1:5" ht="29.25" customHeight="1">
      <c r="A873" s="77" t="s">
        <v>1920</v>
      </c>
      <c r="B873" s="73" t="s">
        <v>1921</v>
      </c>
      <c r="C873" s="74">
        <v>69752</v>
      </c>
      <c r="D873" s="75">
        <f t="shared" si="13"/>
        <v>29494</v>
      </c>
      <c r="E873" s="76">
        <v>0</v>
      </c>
    </row>
    <row r="874" spans="1:5" ht="29.25" customHeight="1">
      <c r="A874" s="77" t="s">
        <v>1922</v>
      </c>
      <c r="B874" s="73" t="s">
        <v>1923</v>
      </c>
      <c r="C874" s="74">
        <v>296796</v>
      </c>
      <c r="D874" s="75">
        <f t="shared" si="13"/>
        <v>88247</v>
      </c>
      <c r="E874" s="76">
        <v>0</v>
      </c>
    </row>
    <row r="875" spans="1:5" ht="29.25" customHeight="1">
      <c r="A875" s="77" t="s">
        <v>1924</v>
      </c>
      <c r="B875" s="73" t="s">
        <v>1925</v>
      </c>
      <c r="C875" s="74">
        <v>102019</v>
      </c>
      <c r="D875" s="75">
        <f t="shared" si="13"/>
        <v>30293</v>
      </c>
      <c r="E875" s="76">
        <v>0</v>
      </c>
    </row>
    <row r="876" spans="1:5" ht="29.25" customHeight="1">
      <c r="A876" s="77" t="s">
        <v>1926</v>
      </c>
      <c r="B876" s="73" t="s">
        <v>1927</v>
      </c>
      <c r="C876" s="74">
        <v>310042</v>
      </c>
      <c r="D876" s="75">
        <f t="shared" si="13"/>
        <v>84304</v>
      </c>
      <c r="E876" s="76">
        <v>0</v>
      </c>
    </row>
    <row r="877" spans="1:5" ht="29.25" customHeight="1">
      <c r="A877" s="77" t="s">
        <v>1928</v>
      </c>
      <c r="B877" s="73" t="s">
        <v>1929</v>
      </c>
      <c r="C877" s="74">
        <v>207496</v>
      </c>
      <c r="D877" s="75">
        <f t="shared" si="13"/>
        <v>72745</v>
      </c>
      <c r="E877" s="76">
        <v>0</v>
      </c>
    </row>
    <row r="878" spans="1:5" ht="29.25" customHeight="1">
      <c r="A878" s="77" t="s">
        <v>1930</v>
      </c>
      <c r="B878" s="73" t="s">
        <v>1931</v>
      </c>
      <c r="C878" s="74">
        <v>92755</v>
      </c>
      <c r="D878" s="75">
        <f t="shared" si="13"/>
        <v>88780</v>
      </c>
      <c r="E878" s="76">
        <v>0</v>
      </c>
    </row>
    <row r="879" spans="1:5" ht="29.25" customHeight="1">
      <c r="A879" s="77" t="s">
        <v>1932</v>
      </c>
      <c r="B879" s="73" t="s">
        <v>1933</v>
      </c>
      <c r="C879" s="74">
        <v>401147</v>
      </c>
      <c r="D879" s="75">
        <f t="shared" si="13"/>
        <v>128846</v>
      </c>
      <c r="E879" s="76">
        <v>0</v>
      </c>
    </row>
    <row r="880" spans="1:5" ht="29.25" customHeight="1">
      <c r="A880" s="77" t="s">
        <v>1934</v>
      </c>
      <c r="B880" s="73" t="s">
        <v>1935</v>
      </c>
      <c r="C880" s="74">
        <v>40210</v>
      </c>
      <c r="D880" s="75">
        <f t="shared" si="13"/>
        <v>27668</v>
      </c>
      <c r="E880" s="76">
        <v>0</v>
      </c>
    </row>
    <row r="881" spans="1:5" ht="29.25" customHeight="1">
      <c r="A881" s="77" t="s">
        <v>1936</v>
      </c>
      <c r="B881" s="73" t="s">
        <v>1937</v>
      </c>
      <c r="C881" s="74">
        <v>160062</v>
      </c>
      <c r="D881" s="75">
        <f t="shared" si="13"/>
        <v>63541</v>
      </c>
      <c r="E881" s="76">
        <v>0</v>
      </c>
    </row>
    <row r="882" spans="1:5" ht="29.25" customHeight="1">
      <c r="A882" s="77" t="s">
        <v>1938</v>
      </c>
      <c r="B882" s="73" t="s">
        <v>1939</v>
      </c>
      <c r="C882" s="74">
        <v>138021</v>
      </c>
      <c r="D882" s="75">
        <f t="shared" si="13"/>
        <v>51218</v>
      </c>
      <c r="E882" s="76">
        <v>0</v>
      </c>
    </row>
    <row r="883" spans="1:5" ht="29.25" customHeight="1">
      <c r="A883" s="77" t="s">
        <v>1940</v>
      </c>
      <c r="B883" s="73" t="s">
        <v>1941</v>
      </c>
      <c r="C883" s="74">
        <v>77689</v>
      </c>
      <c r="D883" s="75">
        <f t="shared" si="13"/>
        <v>45163</v>
      </c>
      <c r="E883" s="76">
        <v>0</v>
      </c>
    </row>
    <row r="884" spans="1:5" ht="29.25" customHeight="1">
      <c r="A884" s="77" t="s">
        <v>1942</v>
      </c>
      <c r="B884" s="73" t="s">
        <v>1943</v>
      </c>
      <c r="C884" s="74">
        <v>24976</v>
      </c>
      <c r="D884" s="75">
        <f t="shared" si="13"/>
        <v>28452</v>
      </c>
      <c r="E884" s="76">
        <v>0</v>
      </c>
    </row>
    <row r="885" spans="1:5" ht="29.25" customHeight="1">
      <c r="A885" s="77" t="s">
        <v>1944</v>
      </c>
      <c r="B885" s="73" t="s">
        <v>1945</v>
      </c>
      <c r="C885" s="74">
        <v>330953</v>
      </c>
      <c r="D885" s="75">
        <f t="shared" si="13"/>
        <v>98145</v>
      </c>
      <c r="E885" s="76">
        <v>0</v>
      </c>
    </row>
    <row r="886" spans="1:5" ht="29.25" customHeight="1">
      <c r="A886" s="77" t="s">
        <v>1946</v>
      </c>
      <c r="B886" s="73" t="s">
        <v>1947</v>
      </c>
      <c r="C886" s="74">
        <v>62762</v>
      </c>
      <c r="D886" s="75">
        <f t="shared" si="13"/>
        <v>33874</v>
      </c>
      <c r="E886" s="76">
        <v>0</v>
      </c>
    </row>
    <row r="887" spans="1:5" ht="29.25" customHeight="1">
      <c r="A887" s="77" t="s">
        <v>1948</v>
      </c>
      <c r="B887" s="73" t="s">
        <v>1949</v>
      </c>
      <c r="C887" s="74">
        <v>126195</v>
      </c>
      <c r="D887" s="75">
        <f t="shared" si="13"/>
        <v>40434</v>
      </c>
      <c r="E887" s="76">
        <v>0</v>
      </c>
    </row>
    <row r="888" spans="1:5" ht="29.25" customHeight="1">
      <c r="A888" s="77" t="s">
        <v>1950</v>
      </c>
      <c r="B888" s="73" t="s">
        <v>1951</v>
      </c>
      <c r="C888" s="74">
        <v>64342</v>
      </c>
      <c r="D888" s="75">
        <f t="shared" si="13"/>
        <v>28466</v>
      </c>
      <c r="E888" s="76">
        <v>0</v>
      </c>
    </row>
    <row r="889" spans="1:5" ht="29.25" customHeight="1">
      <c r="A889" s="77" t="s">
        <v>1952</v>
      </c>
      <c r="B889" s="73" t="s">
        <v>1953</v>
      </c>
      <c r="C889" s="74">
        <v>46761</v>
      </c>
      <c r="D889" s="75">
        <f t="shared" si="13"/>
        <v>39529</v>
      </c>
      <c r="E889" s="76">
        <v>0</v>
      </c>
    </row>
    <row r="890" spans="1:5" ht="29.25" customHeight="1">
      <c r="A890" s="77" t="s">
        <v>1954</v>
      </c>
      <c r="B890" s="73" t="s">
        <v>1955</v>
      </c>
      <c r="C890" s="74">
        <v>69010</v>
      </c>
      <c r="D890" s="75">
        <f t="shared" si="13"/>
        <v>38878</v>
      </c>
      <c r="E890" s="76">
        <v>0</v>
      </c>
    </row>
    <row r="891" spans="1:5" ht="29.25" customHeight="1">
      <c r="A891" s="77" t="s">
        <v>1956</v>
      </c>
      <c r="B891" s="73" t="s">
        <v>1957</v>
      </c>
      <c r="C891" s="74">
        <v>238865</v>
      </c>
      <c r="D891" s="75">
        <f t="shared" si="13"/>
        <v>75414</v>
      </c>
      <c r="E891" s="76">
        <v>0</v>
      </c>
    </row>
    <row r="892" spans="1:5" ht="29.25" customHeight="1">
      <c r="A892" s="77" t="s">
        <v>1958</v>
      </c>
      <c r="B892" s="73" t="s">
        <v>1959</v>
      </c>
      <c r="C892" s="74">
        <v>132596</v>
      </c>
      <c r="D892" s="75">
        <f t="shared" si="13"/>
        <v>16970</v>
      </c>
      <c r="E892" s="76">
        <v>0</v>
      </c>
    </row>
    <row r="893" spans="1:5" ht="29.25" customHeight="1">
      <c r="A893" s="77" t="s">
        <v>1960</v>
      </c>
      <c r="B893" s="73" t="s">
        <v>1961</v>
      </c>
      <c r="C893" s="74">
        <v>15573</v>
      </c>
      <c r="D893" s="75">
        <f t="shared" si="13"/>
        <v>7105</v>
      </c>
      <c r="E893" s="76">
        <v>0</v>
      </c>
    </row>
    <row r="894" spans="1:5" ht="29.25" customHeight="1">
      <c r="A894" s="77" t="s">
        <v>1962</v>
      </c>
      <c r="B894" s="73" t="s">
        <v>1963</v>
      </c>
      <c r="C894" s="74">
        <v>128751</v>
      </c>
      <c r="D894" s="75">
        <f t="shared" si="13"/>
        <v>7845</v>
      </c>
      <c r="E894" s="76">
        <v>0</v>
      </c>
    </row>
    <row r="895" spans="1:5" ht="29.25" customHeight="1">
      <c r="A895" s="77" t="s">
        <v>1964</v>
      </c>
      <c r="B895" s="73" t="s">
        <v>1965</v>
      </c>
      <c r="C895" s="74">
        <v>133090</v>
      </c>
      <c r="D895" s="75">
        <f t="shared" si="13"/>
        <v>6340</v>
      </c>
      <c r="E895" s="76">
        <v>0</v>
      </c>
    </row>
    <row r="896" spans="1:5" ht="29.25" customHeight="1">
      <c r="A896" s="77" t="s">
        <v>1966</v>
      </c>
      <c r="B896" s="73" t="s">
        <v>1967</v>
      </c>
      <c r="C896" s="74">
        <v>210741</v>
      </c>
      <c r="D896" s="75">
        <f t="shared" si="13"/>
        <v>66162</v>
      </c>
      <c r="E896" s="76">
        <v>0</v>
      </c>
    </row>
    <row r="897" spans="1:5" ht="29.25" customHeight="1">
      <c r="A897" s="77" t="s">
        <v>1968</v>
      </c>
      <c r="B897" s="73" t="s">
        <v>1969</v>
      </c>
      <c r="C897" s="74">
        <v>304664</v>
      </c>
      <c r="D897" s="75">
        <f t="shared" si="13"/>
        <v>103556</v>
      </c>
      <c r="E897" s="76">
        <v>0</v>
      </c>
    </row>
    <row r="898" spans="1:5" ht="29.25" customHeight="1">
      <c r="A898" s="77" t="s">
        <v>1970</v>
      </c>
      <c r="B898" s="73" t="s">
        <v>1971</v>
      </c>
      <c r="C898" s="74">
        <v>67818</v>
      </c>
      <c r="D898" s="75">
        <f t="shared" ref="D898:D932" si="14">VLOOKUP(A898,T_IIaloc1314,3,0)</f>
        <v>34721</v>
      </c>
      <c r="E898" s="76">
        <v>0</v>
      </c>
    </row>
    <row r="899" spans="1:5" ht="29.25" customHeight="1">
      <c r="A899" s="77" t="s">
        <v>1972</v>
      </c>
      <c r="B899" s="73" t="s">
        <v>1973</v>
      </c>
      <c r="C899" s="74">
        <v>32012</v>
      </c>
      <c r="D899" s="75">
        <f t="shared" si="14"/>
        <v>17246</v>
      </c>
      <c r="E899" s="76">
        <v>0</v>
      </c>
    </row>
    <row r="900" spans="1:5" ht="29.25" customHeight="1">
      <c r="A900" s="77" t="s">
        <v>1974</v>
      </c>
      <c r="B900" s="73" t="s">
        <v>1975</v>
      </c>
      <c r="C900" s="74">
        <v>86160</v>
      </c>
      <c r="D900" s="75">
        <f t="shared" si="14"/>
        <v>7619</v>
      </c>
      <c r="E900" s="76">
        <v>0</v>
      </c>
    </row>
    <row r="901" spans="1:5" ht="29.25" customHeight="1">
      <c r="A901" s="77" t="s">
        <v>1976</v>
      </c>
      <c r="B901" s="73" t="s">
        <v>1977</v>
      </c>
      <c r="C901" s="74">
        <v>81905</v>
      </c>
      <c r="D901" s="75">
        <f t="shared" si="14"/>
        <v>6332</v>
      </c>
      <c r="E901" s="76">
        <v>0</v>
      </c>
    </row>
    <row r="902" spans="1:5" ht="29.25" customHeight="1">
      <c r="A902" s="77" t="s">
        <v>1978</v>
      </c>
      <c r="B902" s="73" t="s">
        <v>1979</v>
      </c>
      <c r="C902" s="74">
        <v>85081</v>
      </c>
      <c r="D902" s="75">
        <f t="shared" si="14"/>
        <v>29064</v>
      </c>
      <c r="E902" s="76">
        <v>0</v>
      </c>
    </row>
    <row r="903" spans="1:5" ht="29.25" customHeight="1">
      <c r="A903" s="77" t="s">
        <v>1980</v>
      </c>
      <c r="B903" s="73" t="s">
        <v>1981</v>
      </c>
      <c r="C903" s="74">
        <v>53185</v>
      </c>
      <c r="D903" s="75">
        <f t="shared" si="14"/>
        <v>4685</v>
      </c>
      <c r="E903" s="76">
        <v>0</v>
      </c>
    </row>
    <row r="904" spans="1:5" ht="29.25" customHeight="1">
      <c r="A904" s="77" t="s">
        <v>1982</v>
      </c>
      <c r="B904" s="73" t="s">
        <v>1983</v>
      </c>
      <c r="C904" s="74">
        <v>69968</v>
      </c>
      <c r="D904" s="75">
        <f t="shared" si="14"/>
        <v>32322</v>
      </c>
      <c r="E904" s="76">
        <v>0</v>
      </c>
    </row>
    <row r="905" spans="1:5" ht="29.25" customHeight="1">
      <c r="A905" s="77" t="s">
        <v>1984</v>
      </c>
      <c r="B905" s="73" t="s">
        <v>1985</v>
      </c>
      <c r="C905" s="74">
        <v>2539581</v>
      </c>
      <c r="D905" s="75">
        <f t="shared" si="14"/>
        <v>582104</v>
      </c>
      <c r="E905" s="76">
        <v>0</v>
      </c>
    </row>
    <row r="906" spans="1:5" ht="29.25" customHeight="1">
      <c r="A906" s="77" t="s">
        <v>1986</v>
      </c>
      <c r="B906" s="73" t="s">
        <v>1987</v>
      </c>
      <c r="C906" s="74">
        <v>42565</v>
      </c>
      <c r="D906" s="75">
        <f t="shared" si="14"/>
        <v>4560</v>
      </c>
      <c r="E906" s="76">
        <v>0</v>
      </c>
    </row>
    <row r="907" spans="1:5" ht="29.25" customHeight="1">
      <c r="A907" s="77" t="s">
        <v>1988</v>
      </c>
      <c r="B907" s="73" t="s">
        <v>1989</v>
      </c>
      <c r="C907" s="74">
        <v>61521</v>
      </c>
      <c r="D907" s="75">
        <f t="shared" si="14"/>
        <v>90072</v>
      </c>
      <c r="E907" s="76">
        <v>0</v>
      </c>
    </row>
    <row r="908" spans="1:5" ht="29.25" customHeight="1">
      <c r="A908" s="77" t="s">
        <v>1990</v>
      </c>
      <c r="B908" s="73" t="s">
        <v>1991</v>
      </c>
      <c r="C908" s="74">
        <v>1796332</v>
      </c>
      <c r="D908" s="75">
        <f t="shared" si="14"/>
        <v>404634</v>
      </c>
      <c r="E908" s="76">
        <v>0</v>
      </c>
    </row>
    <row r="909" spans="1:5" ht="29.25" customHeight="1">
      <c r="A909" s="77" t="s">
        <v>1992</v>
      </c>
      <c r="B909" s="73" t="s">
        <v>1993</v>
      </c>
      <c r="C909" s="74">
        <v>54427</v>
      </c>
      <c r="D909" s="75">
        <f t="shared" si="14"/>
        <v>48655</v>
      </c>
      <c r="E909" s="76">
        <v>0</v>
      </c>
    </row>
    <row r="910" spans="1:5" ht="29.25" customHeight="1">
      <c r="A910" s="77" t="s">
        <v>1994</v>
      </c>
      <c r="B910" s="73" t="s">
        <v>1995</v>
      </c>
      <c r="C910" s="74">
        <v>34500</v>
      </c>
      <c r="D910" s="75">
        <f t="shared" si="14"/>
        <v>41423</v>
      </c>
      <c r="E910" s="76">
        <v>0</v>
      </c>
    </row>
    <row r="911" spans="1:5" ht="29.25" customHeight="1">
      <c r="A911" s="77" t="s">
        <v>1996</v>
      </c>
      <c r="B911" s="73" t="s">
        <v>1997</v>
      </c>
      <c r="C911" s="74">
        <v>548529</v>
      </c>
      <c r="D911" s="75">
        <f t="shared" si="14"/>
        <v>139653</v>
      </c>
      <c r="E911" s="76">
        <v>0</v>
      </c>
    </row>
    <row r="912" spans="1:5" ht="29.25" customHeight="1">
      <c r="A912" s="77" t="s">
        <v>1998</v>
      </c>
      <c r="B912" s="73" t="s">
        <v>1999</v>
      </c>
      <c r="C912" s="74">
        <v>106734</v>
      </c>
      <c r="D912" s="75">
        <f t="shared" si="14"/>
        <v>28120</v>
      </c>
      <c r="E912" s="76">
        <v>0</v>
      </c>
    </row>
    <row r="913" spans="1:5" ht="29.25" customHeight="1">
      <c r="A913" s="77" t="s">
        <v>2000</v>
      </c>
      <c r="B913" s="73" t="s">
        <v>2001</v>
      </c>
      <c r="C913" s="74">
        <v>695660</v>
      </c>
      <c r="D913" s="75">
        <f t="shared" si="14"/>
        <v>180169</v>
      </c>
      <c r="E913" s="76">
        <v>0</v>
      </c>
    </row>
    <row r="914" spans="1:5" ht="29.25" customHeight="1">
      <c r="A914" s="77" t="s">
        <v>2002</v>
      </c>
      <c r="B914" s="73" t="s">
        <v>2003</v>
      </c>
      <c r="C914" s="74">
        <v>75594</v>
      </c>
      <c r="D914" s="75">
        <f t="shared" si="14"/>
        <v>58963</v>
      </c>
      <c r="E914" s="76">
        <v>0</v>
      </c>
    </row>
    <row r="915" spans="1:5" ht="29.25" customHeight="1">
      <c r="A915" s="77" t="s">
        <v>2004</v>
      </c>
      <c r="B915" s="73" t="s">
        <v>2005</v>
      </c>
      <c r="C915" s="74">
        <v>61743</v>
      </c>
      <c r="D915" s="75">
        <f t="shared" si="14"/>
        <v>54888</v>
      </c>
      <c r="E915" s="76">
        <v>0</v>
      </c>
    </row>
    <row r="916" spans="1:5" ht="29.25" customHeight="1">
      <c r="A916" s="77" t="s">
        <v>2006</v>
      </c>
      <c r="B916" s="73" t="s">
        <v>2007</v>
      </c>
      <c r="C916" s="74">
        <v>89367</v>
      </c>
      <c r="D916" s="75">
        <f t="shared" si="14"/>
        <v>24975</v>
      </c>
      <c r="E916" s="76">
        <v>0</v>
      </c>
    </row>
    <row r="917" spans="1:5" ht="29.25" customHeight="1">
      <c r="A917" s="77" t="s">
        <v>2008</v>
      </c>
      <c r="B917" s="73" t="s">
        <v>2009</v>
      </c>
      <c r="C917" s="74">
        <v>1109952</v>
      </c>
      <c r="D917" s="75">
        <f t="shared" si="14"/>
        <v>155686</v>
      </c>
      <c r="E917" s="76">
        <v>0</v>
      </c>
    </row>
    <row r="918" spans="1:5" ht="29.25" customHeight="1">
      <c r="A918" s="77" t="s">
        <v>2010</v>
      </c>
      <c r="B918" s="73" t="s">
        <v>2011</v>
      </c>
      <c r="C918" s="74">
        <v>32093</v>
      </c>
      <c r="D918" s="75">
        <f t="shared" si="14"/>
        <v>20882</v>
      </c>
      <c r="E918" s="76">
        <v>0</v>
      </c>
    </row>
    <row r="919" spans="1:5" ht="29.25" customHeight="1">
      <c r="A919" s="77" t="s">
        <v>2012</v>
      </c>
      <c r="B919" s="73" t="s">
        <v>2013</v>
      </c>
      <c r="C919" s="74">
        <v>92483</v>
      </c>
      <c r="D919" s="75">
        <f t="shared" si="14"/>
        <v>73280</v>
      </c>
      <c r="E919" s="76">
        <v>0</v>
      </c>
    </row>
    <row r="920" spans="1:5" ht="29.25" customHeight="1">
      <c r="A920" s="77" t="s">
        <v>2014</v>
      </c>
      <c r="B920" s="73" t="s">
        <v>2015</v>
      </c>
      <c r="C920" s="74">
        <v>52298</v>
      </c>
      <c r="D920" s="75">
        <f t="shared" si="14"/>
        <v>62965</v>
      </c>
      <c r="E920" s="76">
        <v>0</v>
      </c>
    </row>
    <row r="921" spans="1:5" ht="29.25" customHeight="1">
      <c r="A921" s="77" t="s">
        <v>2016</v>
      </c>
      <c r="B921" s="73" t="s">
        <v>2017</v>
      </c>
      <c r="C921" s="74">
        <v>1090062</v>
      </c>
      <c r="D921" s="75">
        <f t="shared" si="14"/>
        <v>238222</v>
      </c>
      <c r="E921" s="76">
        <v>0</v>
      </c>
    </row>
    <row r="922" spans="1:5" ht="29.25" customHeight="1">
      <c r="A922" s="77" t="s">
        <v>2018</v>
      </c>
      <c r="B922" s="73" t="s">
        <v>2019</v>
      </c>
      <c r="C922" s="74">
        <v>8941981</v>
      </c>
      <c r="D922" s="75">
        <f t="shared" si="14"/>
        <v>1818610</v>
      </c>
      <c r="E922" s="76">
        <v>0</v>
      </c>
    </row>
    <row r="923" spans="1:5" ht="29.25" customHeight="1">
      <c r="A923" s="77" t="s">
        <v>2020</v>
      </c>
      <c r="B923" s="73" t="s">
        <v>2021</v>
      </c>
      <c r="C923" s="74">
        <v>305078</v>
      </c>
      <c r="D923" s="75">
        <f t="shared" si="14"/>
        <v>15561</v>
      </c>
      <c r="E923" s="76">
        <v>0</v>
      </c>
    </row>
    <row r="924" spans="1:5" ht="29.25" customHeight="1">
      <c r="A924" s="77" t="s">
        <v>2022</v>
      </c>
      <c r="B924" s="73" t="s">
        <v>2023</v>
      </c>
      <c r="C924" s="74">
        <v>268621</v>
      </c>
      <c r="D924" s="75">
        <f t="shared" si="14"/>
        <v>140811</v>
      </c>
      <c r="E924" s="76">
        <v>0</v>
      </c>
    </row>
    <row r="925" spans="1:5" ht="29.25" customHeight="1">
      <c r="A925" s="77" t="s">
        <v>2024</v>
      </c>
      <c r="B925" s="73" t="s">
        <v>2025</v>
      </c>
      <c r="C925" s="74">
        <v>107543</v>
      </c>
      <c r="D925" s="75">
        <f t="shared" si="14"/>
        <v>128594</v>
      </c>
      <c r="E925" s="76">
        <v>0</v>
      </c>
    </row>
    <row r="926" spans="1:5" ht="29.25" customHeight="1">
      <c r="A926" s="77" t="s">
        <v>2026</v>
      </c>
      <c r="B926" s="73" t="s">
        <v>2027</v>
      </c>
      <c r="C926" s="74">
        <v>189469</v>
      </c>
      <c r="D926" s="75">
        <f t="shared" si="14"/>
        <v>68389</v>
      </c>
      <c r="E926" s="76">
        <v>0</v>
      </c>
    </row>
    <row r="927" spans="1:5" ht="29.25" customHeight="1">
      <c r="A927" s="77" t="s">
        <v>2028</v>
      </c>
      <c r="B927" s="73" t="s">
        <v>2029</v>
      </c>
      <c r="C927" s="74">
        <v>147602</v>
      </c>
      <c r="D927" s="75">
        <f t="shared" si="14"/>
        <v>66802</v>
      </c>
      <c r="E927" s="76">
        <v>0</v>
      </c>
    </row>
    <row r="928" spans="1:5" ht="29.25" customHeight="1">
      <c r="A928" s="77" t="s">
        <v>2030</v>
      </c>
      <c r="B928" s="73" t="s">
        <v>2031</v>
      </c>
      <c r="C928" s="74">
        <v>32397</v>
      </c>
      <c r="D928" s="75">
        <f t="shared" si="14"/>
        <v>15847</v>
      </c>
      <c r="E928" s="76">
        <v>0</v>
      </c>
    </row>
    <row r="929" spans="1:5" ht="29.25" customHeight="1">
      <c r="A929" s="77" t="s">
        <v>2032</v>
      </c>
      <c r="B929" s="73" t="s">
        <v>2033</v>
      </c>
      <c r="C929" s="74">
        <v>162212</v>
      </c>
      <c r="D929" s="75">
        <f t="shared" si="14"/>
        <v>51481</v>
      </c>
      <c r="E929" s="76">
        <v>0</v>
      </c>
    </row>
    <row r="930" spans="1:5" ht="29.25" customHeight="1">
      <c r="A930" s="77" t="s">
        <v>2034</v>
      </c>
      <c r="B930" s="73" t="s">
        <v>2035</v>
      </c>
      <c r="C930" s="74">
        <v>166359</v>
      </c>
      <c r="D930" s="75">
        <f t="shared" si="14"/>
        <v>43532</v>
      </c>
      <c r="E930" s="76">
        <v>0</v>
      </c>
    </row>
    <row r="931" spans="1:5" ht="29.25" customHeight="1">
      <c r="A931" s="77" t="s">
        <v>2036</v>
      </c>
      <c r="B931" s="73" t="s">
        <v>2037</v>
      </c>
      <c r="C931" s="74">
        <v>614396</v>
      </c>
      <c r="D931" s="75">
        <f t="shared" si="14"/>
        <v>147426</v>
      </c>
      <c r="E931" s="76">
        <v>0</v>
      </c>
    </row>
    <row r="932" spans="1:5" ht="29.25" customHeight="1">
      <c r="A932" s="77" t="s">
        <v>2038</v>
      </c>
      <c r="B932" s="73" t="s">
        <v>2039</v>
      </c>
      <c r="C932" s="74">
        <v>441111</v>
      </c>
      <c r="D932" s="75">
        <f t="shared" si="14"/>
        <v>70869</v>
      </c>
      <c r="E932" s="76">
        <v>0</v>
      </c>
    </row>
    <row r="933" spans="1:5" s="83" customFormat="1" ht="29.25" customHeight="1">
      <c r="A933" s="82"/>
      <c r="D933" s="84"/>
      <c r="E933" s="85"/>
    </row>
  </sheetData>
  <autoFilter ref="A1:WUE1">
    <sortState ref="A3:WUE933">
      <sortCondition ref="A2"/>
    </sortState>
  </autoFilter>
  <pageMargins left="0.7" right="0.7" top="0.75" bottom="0.75" header="0.3" footer="0.3"/>
  <pageSetup orientation="portrai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dimension ref="A2:A38"/>
  <sheetViews>
    <sheetView zoomScale="90" zoomScaleNormal="90" zoomScalePageLayoutView="90" workbookViewId="0">
      <pane ySplit="2" topLeftCell="A32" activePane="bottomLeft" state="frozen"/>
      <selection activeCell="H7" sqref="H7:H15"/>
      <selection pane="bottomLeft" activeCell="A9" sqref="A9:A38"/>
    </sheetView>
  </sheetViews>
  <sheetFormatPr baseColWidth="10" defaultColWidth="8.83203125" defaultRowHeight="14" x14ac:dyDescent="0"/>
  <cols>
    <col min="1" max="1" width="47.83203125" style="55" customWidth="1"/>
    <col min="2" max="16384" width="8.83203125" style="55"/>
  </cols>
  <sheetData>
    <row r="2" spans="1:1">
      <c r="A2" s="64" t="s">
        <v>128</v>
      </c>
    </row>
    <row r="3" spans="1:1" s="170" customFormat="1">
      <c r="A3" s="136" t="s">
        <v>18</v>
      </c>
    </row>
    <row r="4" spans="1:1" ht="56">
      <c r="A4" s="65" t="s">
        <v>129</v>
      </c>
    </row>
    <row r="5" spans="1:1" ht="56">
      <c r="A5" s="65" t="s">
        <v>130</v>
      </c>
    </row>
    <row r="6" spans="1:1" ht="56">
      <c r="A6" s="65" t="s">
        <v>131</v>
      </c>
    </row>
    <row r="7" spans="1:1" ht="56">
      <c r="A7" s="65" t="s">
        <v>132</v>
      </c>
    </row>
    <row r="8" spans="1:1" ht="56">
      <c r="A8" s="65" t="s">
        <v>133</v>
      </c>
    </row>
    <row r="9" spans="1:1" s="170" customFormat="1">
      <c r="A9" s="136" t="s">
        <v>24</v>
      </c>
    </row>
    <row r="10" spans="1:1" ht="56">
      <c r="A10" s="65" t="s">
        <v>134</v>
      </c>
    </row>
    <row r="11" spans="1:1" customFormat="1" ht="70">
      <c r="A11" s="65" t="s">
        <v>135</v>
      </c>
    </row>
    <row r="12" spans="1:1" customFormat="1" ht="28">
      <c r="A12" s="65" t="s">
        <v>136</v>
      </c>
    </row>
    <row r="13" spans="1:1" customFormat="1" ht="70">
      <c r="A13" s="65" t="s">
        <v>137</v>
      </c>
    </row>
    <row r="14" spans="1:1" customFormat="1" ht="84">
      <c r="A14" s="65" t="s">
        <v>138</v>
      </c>
    </row>
    <row r="15" spans="1:1" s="170" customFormat="1">
      <c r="A15" s="136" t="s">
        <v>30</v>
      </c>
    </row>
    <row r="16" spans="1:1" ht="56">
      <c r="A16" s="65" t="s">
        <v>139</v>
      </c>
    </row>
    <row r="17" spans="1:1" customFormat="1" ht="70">
      <c r="A17" s="65" t="s">
        <v>140</v>
      </c>
    </row>
    <row r="18" spans="1:1" customFormat="1" ht="56">
      <c r="A18" s="65" t="s">
        <v>141</v>
      </c>
    </row>
    <row r="19" spans="1:1" customFormat="1" ht="70">
      <c r="A19" s="65" t="s">
        <v>142</v>
      </c>
    </row>
    <row r="20" spans="1:1" customFormat="1" ht="56">
      <c r="A20" s="65" t="s">
        <v>143</v>
      </c>
    </row>
    <row r="21" spans="1:1" s="170" customFormat="1">
      <c r="A21" s="136" t="s">
        <v>36</v>
      </c>
    </row>
    <row r="22" spans="1:1" ht="70">
      <c r="A22" s="65" t="s">
        <v>144</v>
      </c>
    </row>
    <row r="23" spans="1:1" customFormat="1" ht="42">
      <c r="A23" s="65" t="s">
        <v>145</v>
      </c>
    </row>
    <row r="24" spans="1:1" customFormat="1" ht="56">
      <c r="A24" s="65" t="s">
        <v>146</v>
      </c>
    </row>
    <row r="25" spans="1:1" customFormat="1" ht="56">
      <c r="A25" s="65" t="s">
        <v>147</v>
      </c>
    </row>
    <row r="26" spans="1:1" customFormat="1" ht="56">
      <c r="A26" s="65" t="s">
        <v>148</v>
      </c>
    </row>
    <row r="27" spans="1:1" s="170" customFormat="1">
      <c r="A27" s="136" t="s">
        <v>42</v>
      </c>
    </row>
    <row r="28" spans="1:1" ht="56">
      <c r="A28" s="65" t="s">
        <v>149</v>
      </c>
    </row>
    <row r="29" spans="1:1" customFormat="1" ht="56">
      <c r="A29" s="65" t="s">
        <v>150</v>
      </c>
    </row>
    <row r="30" spans="1:1" customFormat="1" ht="70">
      <c r="A30" s="65" t="s">
        <v>151</v>
      </c>
    </row>
    <row r="31" spans="1:1" customFormat="1" ht="84">
      <c r="A31" s="65" t="s">
        <v>152</v>
      </c>
    </row>
    <row r="32" spans="1:1" customFormat="1" ht="56">
      <c r="A32" s="65" t="s">
        <v>153</v>
      </c>
    </row>
    <row r="33" spans="1:1" s="170" customFormat="1">
      <c r="A33" s="136" t="s">
        <v>48</v>
      </c>
    </row>
    <row r="34" spans="1:1" ht="84">
      <c r="A34" s="65" t="s">
        <v>154</v>
      </c>
    </row>
    <row r="35" spans="1:1" customFormat="1" ht="42">
      <c r="A35" s="65" t="s">
        <v>155</v>
      </c>
    </row>
    <row r="36" spans="1:1" customFormat="1" ht="56">
      <c r="A36" s="65" t="s">
        <v>156</v>
      </c>
    </row>
    <row r="37" spans="1:1" customFormat="1" ht="56">
      <c r="A37" s="65" t="s">
        <v>157</v>
      </c>
    </row>
    <row r="38" spans="1:1" customFormat="1" ht="84">
      <c r="A38" s="65" t="s">
        <v>158</v>
      </c>
    </row>
  </sheetData>
  <pageMargins left="0.7" right="0.7" top="0.75" bottom="0.75" header="0.3" footer="0.3"/>
  <pageSetup paperSize="5" scale="68" orientation="landscape"/>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0" tint="-0.249977111117893"/>
  </sheetPr>
  <dimension ref="B1:B26"/>
  <sheetViews>
    <sheetView zoomScale="90" zoomScaleNormal="90" zoomScalePageLayoutView="90" workbookViewId="0">
      <pane ySplit="3" topLeftCell="A4" activePane="bottomLeft" state="frozen"/>
      <selection activeCell="H7" sqref="H7:H15"/>
      <selection pane="bottomLeft" activeCell="H7" sqref="H7:H15"/>
    </sheetView>
  </sheetViews>
  <sheetFormatPr baseColWidth="10" defaultColWidth="8.83203125" defaultRowHeight="14" x14ac:dyDescent="0"/>
  <cols>
    <col min="1" max="1" width="5.6640625" style="41" customWidth="1"/>
    <col min="2" max="2" width="144.5" style="47" customWidth="1"/>
    <col min="3" max="16384" width="8.83203125" style="41"/>
  </cols>
  <sheetData>
    <row r="1" spans="2:2" ht="15">
      <c r="B1" s="172"/>
    </row>
    <row r="2" spans="2:2" ht="15">
      <c r="B2" s="173"/>
    </row>
    <row r="3" spans="2:2" ht="18.75" customHeight="1">
      <c r="B3" s="174"/>
    </row>
    <row r="4" spans="2:2">
      <c r="B4" s="45"/>
    </row>
    <row r="5" spans="2:2" ht="28">
      <c r="B5" s="42" t="s">
        <v>2263</v>
      </c>
    </row>
    <row r="6" spans="2:2">
      <c r="B6" s="42" t="s">
        <v>2264</v>
      </c>
    </row>
    <row r="7" spans="2:2">
      <c r="B7" s="42" t="s">
        <v>2265</v>
      </c>
    </row>
    <row r="8" spans="2:2" ht="28">
      <c r="B8" s="42" t="s">
        <v>167</v>
      </c>
    </row>
    <row r="9" spans="2:2" ht="28">
      <c r="B9" s="42" t="s">
        <v>168</v>
      </c>
    </row>
    <row r="10" spans="2:2" ht="15" customHeight="1">
      <c r="B10" s="42" t="s">
        <v>111</v>
      </c>
    </row>
    <row r="11" spans="2:2" ht="42">
      <c r="B11" s="42" t="s">
        <v>112</v>
      </c>
    </row>
    <row r="12" spans="2:2" ht="42">
      <c r="B12" s="42" t="s">
        <v>113</v>
      </c>
    </row>
    <row r="13" spans="2:2" ht="15" customHeight="1">
      <c r="B13" s="42" t="s">
        <v>114</v>
      </c>
    </row>
    <row r="14" spans="2:2" ht="28">
      <c r="B14" s="42" t="s">
        <v>169</v>
      </c>
    </row>
    <row r="15" spans="2:2" ht="28">
      <c r="B15" s="42" t="s">
        <v>115</v>
      </c>
    </row>
    <row r="16" spans="2:2" ht="60" customHeight="1">
      <c r="B16" s="42" t="s">
        <v>170</v>
      </c>
    </row>
    <row r="17" spans="2:2" ht="28">
      <c r="B17" s="42" t="s">
        <v>116</v>
      </c>
    </row>
    <row r="18" spans="2:2">
      <c r="B18" s="42" t="s">
        <v>171</v>
      </c>
    </row>
    <row r="19" spans="2:2">
      <c r="B19" s="42" t="s">
        <v>117</v>
      </c>
    </row>
    <row r="20" spans="2:2" ht="28">
      <c r="B20" s="42" t="s">
        <v>118</v>
      </c>
    </row>
    <row r="21" spans="2:2" ht="28">
      <c r="B21" s="42" t="s">
        <v>119</v>
      </c>
    </row>
    <row r="22" spans="2:2" ht="42">
      <c r="B22" s="42" t="s">
        <v>120</v>
      </c>
    </row>
    <row r="23" spans="2:2" ht="28">
      <c r="B23" s="42" t="s">
        <v>121</v>
      </c>
    </row>
    <row r="24" spans="2:2" ht="42">
      <c r="B24" s="42" t="s">
        <v>122</v>
      </c>
    </row>
    <row r="25" spans="2:2" s="43" customFormat="1" ht="28">
      <c r="B25" s="42" t="s">
        <v>123</v>
      </c>
    </row>
    <row r="26" spans="2:2">
      <c r="B26" s="46" t="s">
        <v>124</v>
      </c>
    </row>
  </sheetData>
  <pageMargins left="0.7" right="0.7" top="0.75" bottom="0.75" header="0.3" footer="0.05"/>
  <pageSetup paperSize="5" scale="92" orientation="landscape"/>
  <headerFooter>
    <oddFooter>&amp;R&amp;P</oddFoot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dimension ref="A1:J134"/>
  <sheetViews>
    <sheetView showGridLines="0" workbookViewId="0">
      <selection activeCell="D5" sqref="D5:E5"/>
    </sheetView>
  </sheetViews>
  <sheetFormatPr baseColWidth="10" defaultColWidth="8.6640625" defaultRowHeight="12" x14ac:dyDescent="0"/>
  <cols>
    <col min="1" max="1" width="15.6640625" style="92" bestFit="1" customWidth="1"/>
    <col min="2" max="2" width="43.6640625" style="126" bestFit="1" customWidth="1"/>
    <col min="3" max="3" width="11.83203125" style="127" bestFit="1" customWidth="1"/>
    <col min="4" max="4" width="17.5" style="127" bestFit="1" customWidth="1"/>
    <col min="5" max="5" width="12.1640625" style="92" bestFit="1" customWidth="1"/>
    <col min="6" max="6" width="10.6640625" style="125" bestFit="1" customWidth="1"/>
    <col min="7" max="7" width="12.5" style="92" customWidth="1"/>
    <col min="8" max="8" width="6.5" style="92" customWidth="1"/>
    <col min="9" max="9" width="20.1640625" style="91" customWidth="1"/>
    <col min="10" max="10" width="14.5" style="91" customWidth="1"/>
    <col min="11" max="16384" width="8.6640625" style="92"/>
  </cols>
  <sheetData>
    <row r="1" spans="1:10">
      <c r="A1" s="371" t="s">
        <v>2040</v>
      </c>
      <c r="B1" s="371"/>
      <c r="C1" s="371"/>
      <c r="D1" s="371"/>
      <c r="E1" s="371"/>
      <c r="F1" s="371"/>
      <c r="G1" s="90"/>
      <c r="H1" s="90"/>
    </row>
    <row r="2" spans="1:10" s="100" customFormat="1" ht="36">
      <c r="A2" s="93" t="s">
        <v>2041</v>
      </c>
      <c r="B2" s="94" t="s">
        <v>2042</v>
      </c>
      <c r="C2" s="95" t="s">
        <v>126</v>
      </c>
      <c r="D2" s="95" t="s">
        <v>2043</v>
      </c>
      <c r="E2" s="95" t="s">
        <v>2044</v>
      </c>
      <c r="F2" s="96" t="s">
        <v>2045</v>
      </c>
      <c r="G2" s="97" t="s">
        <v>2046</v>
      </c>
      <c r="H2" s="98"/>
      <c r="I2" s="99" t="s">
        <v>2047</v>
      </c>
      <c r="J2" s="99" t="s">
        <v>2048</v>
      </c>
    </row>
    <row r="3" spans="1:10" ht="12.75" customHeight="1">
      <c r="A3" s="101" t="s">
        <v>178</v>
      </c>
      <c r="B3" s="102" t="s">
        <v>179</v>
      </c>
      <c r="C3" s="103">
        <v>15</v>
      </c>
      <c r="D3" s="104">
        <v>13</v>
      </c>
      <c r="E3" s="105" t="s">
        <v>2049</v>
      </c>
      <c r="F3" s="106">
        <v>0.15</v>
      </c>
      <c r="G3" s="107"/>
      <c r="H3" s="108"/>
      <c r="I3" s="109" t="s">
        <v>2050</v>
      </c>
      <c r="J3" s="110">
        <v>0.05</v>
      </c>
    </row>
    <row r="4" spans="1:10" ht="12.75" customHeight="1">
      <c r="A4" s="111" t="s">
        <v>2051</v>
      </c>
      <c r="B4" s="112" t="s">
        <v>2052</v>
      </c>
      <c r="C4" s="103">
        <v>1</v>
      </c>
      <c r="D4" s="104">
        <v>1</v>
      </c>
      <c r="E4" s="105" t="s">
        <v>2053</v>
      </c>
      <c r="F4" s="106">
        <v>0.15</v>
      </c>
      <c r="G4" s="113"/>
      <c r="H4" s="108"/>
      <c r="I4" s="109" t="s">
        <v>2054</v>
      </c>
      <c r="J4" s="110">
        <v>0.06</v>
      </c>
    </row>
    <row r="5" spans="1:10" ht="13">
      <c r="A5" s="114" t="s">
        <v>240</v>
      </c>
      <c r="B5" s="115" t="s">
        <v>241</v>
      </c>
      <c r="C5" s="104">
        <v>3</v>
      </c>
      <c r="D5" s="104">
        <v>1</v>
      </c>
      <c r="E5" s="105" t="s">
        <v>2055</v>
      </c>
      <c r="F5" s="106">
        <v>0.06</v>
      </c>
      <c r="G5" s="107"/>
      <c r="I5" s="109" t="s">
        <v>2056</v>
      </c>
      <c r="J5" s="110">
        <v>7.0000000000000007E-2</v>
      </c>
    </row>
    <row r="6" spans="1:10" ht="12.75" customHeight="1">
      <c r="A6" s="101" t="s">
        <v>246</v>
      </c>
      <c r="B6" s="116" t="s">
        <v>247</v>
      </c>
      <c r="C6" s="103">
        <v>10</v>
      </c>
      <c r="D6" s="103">
        <v>8</v>
      </c>
      <c r="E6" s="117" t="s">
        <v>2057</v>
      </c>
      <c r="F6" s="106">
        <v>0.15</v>
      </c>
      <c r="G6" s="118"/>
      <c r="H6" s="108"/>
      <c r="I6" s="109" t="s">
        <v>2058</v>
      </c>
      <c r="J6" s="110">
        <v>0.08</v>
      </c>
    </row>
    <row r="7" spans="1:10" ht="12.75" customHeight="1">
      <c r="A7" s="101" t="s">
        <v>258</v>
      </c>
      <c r="B7" s="102" t="s">
        <v>259</v>
      </c>
      <c r="C7" s="103">
        <v>3</v>
      </c>
      <c r="D7" s="104">
        <v>1</v>
      </c>
      <c r="E7" s="105" t="s">
        <v>2055</v>
      </c>
      <c r="F7" s="106">
        <v>0.06</v>
      </c>
      <c r="G7" s="107"/>
      <c r="H7" s="108"/>
      <c r="I7" s="109" t="s">
        <v>2059</v>
      </c>
      <c r="J7" s="110">
        <v>0.09</v>
      </c>
    </row>
    <row r="8" spans="1:10" ht="12.75" customHeight="1">
      <c r="A8" s="101" t="s">
        <v>282</v>
      </c>
      <c r="B8" s="102" t="s">
        <v>283</v>
      </c>
      <c r="C8" s="103">
        <v>4</v>
      </c>
      <c r="D8" s="104">
        <v>1</v>
      </c>
      <c r="E8" s="105" t="s">
        <v>2060</v>
      </c>
      <c r="F8" s="106">
        <v>0.05</v>
      </c>
      <c r="G8" s="107"/>
      <c r="H8" s="108"/>
      <c r="I8" s="109" t="s">
        <v>2061</v>
      </c>
      <c r="J8" s="110">
        <v>0.1</v>
      </c>
    </row>
    <row r="9" spans="1:10" ht="12.75" customHeight="1">
      <c r="A9" s="101" t="s">
        <v>296</v>
      </c>
      <c r="B9" s="102" t="s">
        <v>297</v>
      </c>
      <c r="C9" s="103">
        <v>7</v>
      </c>
      <c r="D9" s="104">
        <v>4</v>
      </c>
      <c r="E9" s="105" t="s">
        <v>2062</v>
      </c>
      <c r="F9" s="106">
        <v>0.11</v>
      </c>
      <c r="G9" s="107"/>
      <c r="H9" s="108"/>
      <c r="I9" s="109" t="s">
        <v>2063</v>
      </c>
      <c r="J9" s="110">
        <v>0.11</v>
      </c>
    </row>
    <row r="10" spans="1:10" ht="12.75" customHeight="1">
      <c r="A10" s="101" t="s">
        <v>322</v>
      </c>
      <c r="B10" s="102" t="s">
        <v>323</v>
      </c>
      <c r="C10" s="103">
        <v>6</v>
      </c>
      <c r="D10" s="104">
        <v>1</v>
      </c>
      <c r="E10" s="105" t="s">
        <v>2064</v>
      </c>
      <c r="F10" s="106">
        <v>0.05</v>
      </c>
      <c r="G10" s="107"/>
      <c r="H10" s="108"/>
      <c r="I10" s="109" t="s">
        <v>2065</v>
      </c>
      <c r="J10" s="110">
        <v>0.12</v>
      </c>
    </row>
    <row r="11" spans="1:10" ht="12.75" customHeight="1">
      <c r="A11" s="101" t="s">
        <v>334</v>
      </c>
      <c r="B11" s="102" t="s">
        <v>335</v>
      </c>
      <c r="C11" s="103">
        <v>9</v>
      </c>
      <c r="D11" s="104">
        <v>2</v>
      </c>
      <c r="E11" s="105" t="s">
        <v>2066</v>
      </c>
      <c r="F11" s="106">
        <v>0.05</v>
      </c>
      <c r="G11" s="107" t="s">
        <v>71</v>
      </c>
      <c r="H11" s="108"/>
      <c r="I11" s="109" t="s">
        <v>2067</v>
      </c>
      <c r="J11" s="110">
        <v>0.13</v>
      </c>
    </row>
    <row r="12" spans="1:10" ht="12.75" customHeight="1">
      <c r="A12" s="101" t="s">
        <v>340</v>
      </c>
      <c r="B12" s="102" t="s">
        <v>341</v>
      </c>
      <c r="C12" s="103">
        <v>1</v>
      </c>
      <c r="D12" s="104">
        <v>1</v>
      </c>
      <c r="E12" s="105" t="s">
        <v>2053</v>
      </c>
      <c r="F12" s="106">
        <v>0.15</v>
      </c>
      <c r="G12" s="107"/>
      <c r="H12" s="108"/>
      <c r="I12" s="109" t="s">
        <v>2068</v>
      </c>
      <c r="J12" s="110">
        <v>0.14000000000000001</v>
      </c>
    </row>
    <row r="13" spans="1:10" ht="12.75" customHeight="1">
      <c r="A13" s="101" t="s">
        <v>346</v>
      </c>
      <c r="B13" s="102" t="s">
        <v>347</v>
      </c>
      <c r="C13" s="103">
        <v>13</v>
      </c>
      <c r="D13" s="104">
        <v>4</v>
      </c>
      <c r="E13" s="105" t="s">
        <v>2069</v>
      </c>
      <c r="F13" s="106">
        <v>0.06</v>
      </c>
      <c r="G13" s="107"/>
      <c r="H13" s="108"/>
      <c r="I13" s="109" t="s">
        <v>2070</v>
      </c>
      <c r="J13" s="110">
        <v>0.15</v>
      </c>
    </row>
    <row r="14" spans="1:10" ht="12.75" customHeight="1">
      <c r="A14" s="101" t="s">
        <v>360</v>
      </c>
      <c r="B14" s="102" t="s">
        <v>361</v>
      </c>
      <c r="C14" s="103">
        <v>4</v>
      </c>
      <c r="D14" s="104">
        <v>1</v>
      </c>
      <c r="E14" s="105" t="s">
        <v>2060</v>
      </c>
      <c r="F14" s="106">
        <v>0.05</v>
      </c>
      <c r="G14" s="107"/>
      <c r="H14" s="108"/>
    </row>
    <row r="15" spans="1:10">
      <c r="A15" s="101" t="s">
        <v>364</v>
      </c>
      <c r="B15" s="102" t="s">
        <v>2071</v>
      </c>
      <c r="C15" s="103">
        <v>3</v>
      </c>
      <c r="D15" s="104">
        <v>1</v>
      </c>
      <c r="E15" s="105" t="s">
        <v>2055</v>
      </c>
      <c r="F15" s="106">
        <v>0.06</v>
      </c>
      <c r="G15" s="107"/>
      <c r="H15" s="108"/>
    </row>
    <row r="16" spans="1:10">
      <c r="A16" s="101" t="s">
        <v>382</v>
      </c>
      <c r="B16" s="102" t="s">
        <v>383</v>
      </c>
      <c r="C16" s="103">
        <v>4</v>
      </c>
      <c r="D16" s="104">
        <v>1</v>
      </c>
      <c r="E16" s="105" t="s">
        <v>2060</v>
      </c>
      <c r="F16" s="106">
        <v>0.05</v>
      </c>
      <c r="G16" s="107"/>
      <c r="H16" s="108"/>
    </row>
    <row r="17" spans="1:8">
      <c r="A17" s="101" t="s">
        <v>392</v>
      </c>
      <c r="B17" s="102" t="s">
        <v>393</v>
      </c>
      <c r="C17" s="103">
        <v>3</v>
      </c>
      <c r="D17" s="104">
        <v>1</v>
      </c>
      <c r="E17" s="105" t="s">
        <v>2055</v>
      </c>
      <c r="F17" s="106">
        <v>0.06</v>
      </c>
      <c r="G17" s="107"/>
      <c r="H17" s="108"/>
    </row>
    <row r="18" spans="1:8">
      <c r="A18" s="114" t="s">
        <v>400</v>
      </c>
      <c r="B18" s="115" t="s">
        <v>401</v>
      </c>
      <c r="C18" s="104">
        <v>6</v>
      </c>
      <c r="D18" s="104">
        <v>2</v>
      </c>
      <c r="E18" s="105" t="s">
        <v>2055</v>
      </c>
      <c r="F18" s="106">
        <v>0.06</v>
      </c>
      <c r="G18" s="107"/>
    </row>
    <row r="19" spans="1:8">
      <c r="A19" s="101" t="s">
        <v>424</v>
      </c>
      <c r="B19" s="102" t="s">
        <v>425</v>
      </c>
      <c r="C19" s="103">
        <v>3</v>
      </c>
      <c r="D19" s="104">
        <v>1</v>
      </c>
      <c r="E19" s="105" t="s">
        <v>2055</v>
      </c>
      <c r="F19" s="106">
        <v>0.06</v>
      </c>
      <c r="G19" s="107"/>
      <c r="H19" s="108"/>
    </row>
    <row r="20" spans="1:8">
      <c r="A20" s="101" t="s">
        <v>432</v>
      </c>
      <c r="B20" s="102" t="s">
        <v>433</v>
      </c>
      <c r="C20" s="103">
        <v>6</v>
      </c>
      <c r="D20" s="104">
        <v>1</v>
      </c>
      <c r="E20" s="105" t="s">
        <v>2064</v>
      </c>
      <c r="F20" s="106">
        <v>0.05</v>
      </c>
      <c r="G20" s="107"/>
      <c r="H20" s="108"/>
    </row>
    <row r="21" spans="1:8">
      <c r="A21" s="101" t="s">
        <v>434</v>
      </c>
      <c r="B21" s="102" t="s">
        <v>435</v>
      </c>
      <c r="C21" s="103">
        <v>4</v>
      </c>
      <c r="D21" s="104">
        <v>1</v>
      </c>
      <c r="E21" s="105" t="s">
        <v>2060</v>
      </c>
      <c r="F21" s="106">
        <v>0.05</v>
      </c>
      <c r="G21" s="107"/>
      <c r="H21" s="108"/>
    </row>
    <row r="22" spans="1:8">
      <c r="A22" s="101" t="s">
        <v>436</v>
      </c>
      <c r="B22" s="102" t="s">
        <v>437</v>
      </c>
      <c r="C22" s="103">
        <v>6</v>
      </c>
      <c r="D22" s="104">
        <v>1</v>
      </c>
      <c r="E22" s="105" t="s">
        <v>2064</v>
      </c>
      <c r="F22" s="106">
        <v>0.05</v>
      </c>
      <c r="G22" s="107"/>
      <c r="H22" s="108"/>
    </row>
    <row r="23" spans="1:8">
      <c r="A23" s="101" t="s">
        <v>444</v>
      </c>
      <c r="B23" s="102" t="s">
        <v>445</v>
      </c>
      <c r="C23" s="103">
        <v>7</v>
      </c>
      <c r="D23" s="104">
        <v>6</v>
      </c>
      <c r="E23" s="105" t="s">
        <v>2072</v>
      </c>
      <c r="F23" s="106">
        <v>0.15</v>
      </c>
      <c r="G23" s="107"/>
      <c r="H23" s="108"/>
    </row>
    <row r="24" spans="1:8">
      <c r="A24" s="101" t="s">
        <v>468</v>
      </c>
      <c r="B24" s="102" t="s">
        <v>469</v>
      </c>
      <c r="C24" s="103">
        <v>56</v>
      </c>
      <c r="D24" s="104">
        <v>44</v>
      </c>
      <c r="E24" s="105" t="s">
        <v>2073</v>
      </c>
      <c r="F24" s="106">
        <v>0.15</v>
      </c>
      <c r="G24" s="107" t="s">
        <v>71</v>
      </c>
      <c r="H24" s="108"/>
    </row>
    <row r="25" spans="1:8">
      <c r="A25" s="111" t="s">
        <v>474</v>
      </c>
      <c r="B25" s="112" t="s">
        <v>2074</v>
      </c>
      <c r="C25" s="103">
        <v>1</v>
      </c>
      <c r="D25" s="104">
        <v>1</v>
      </c>
      <c r="E25" s="105" t="s">
        <v>2053</v>
      </c>
      <c r="F25" s="106">
        <v>0.15</v>
      </c>
      <c r="G25" s="113"/>
      <c r="H25" s="108"/>
    </row>
    <row r="26" spans="1:8">
      <c r="A26" s="119" t="s">
        <v>478</v>
      </c>
      <c r="B26" s="120" t="s">
        <v>2075</v>
      </c>
      <c r="C26" s="103">
        <v>1</v>
      </c>
      <c r="D26" s="104">
        <v>1</v>
      </c>
      <c r="E26" s="105" t="s">
        <v>2053</v>
      </c>
      <c r="F26" s="106">
        <v>0.15</v>
      </c>
      <c r="G26" s="113"/>
      <c r="H26" s="108"/>
    </row>
    <row r="27" spans="1:8">
      <c r="A27" s="111" t="s">
        <v>486</v>
      </c>
      <c r="B27" s="112" t="s">
        <v>2076</v>
      </c>
      <c r="C27" s="103">
        <v>1</v>
      </c>
      <c r="D27" s="104">
        <v>1</v>
      </c>
      <c r="E27" s="105" t="s">
        <v>2053</v>
      </c>
      <c r="F27" s="106">
        <v>0.15</v>
      </c>
      <c r="G27" s="113"/>
      <c r="H27" s="108"/>
    </row>
    <row r="28" spans="1:8">
      <c r="A28" s="101" t="s">
        <v>526</v>
      </c>
      <c r="B28" s="102" t="s">
        <v>527</v>
      </c>
      <c r="C28" s="103">
        <v>4</v>
      </c>
      <c r="D28" s="104">
        <v>2</v>
      </c>
      <c r="E28" s="105" t="s">
        <v>2077</v>
      </c>
      <c r="F28" s="106">
        <v>0.1</v>
      </c>
      <c r="G28" s="107"/>
      <c r="H28" s="108"/>
    </row>
    <row r="29" spans="1:8">
      <c r="A29" s="101" t="s">
        <v>540</v>
      </c>
      <c r="B29" s="102" t="s">
        <v>541</v>
      </c>
      <c r="C29" s="103">
        <v>13</v>
      </c>
      <c r="D29" s="104">
        <v>1</v>
      </c>
      <c r="E29" s="105" t="s">
        <v>2078</v>
      </c>
      <c r="F29" s="106">
        <v>0.05</v>
      </c>
      <c r="G29" s="107"/>
      <c r="H29" s="108"/>
    </row>
    <row r="30" spans="1:8">
      <c r="A30" s="101" t="s">
        <v>556</v>
      </c>
      <c r="B30" s="102" t="s">
        <v>557</v>
      </c>
      <c r="C30" s="103">
        <v>2</v>
      </c>
      <c r="D30" s="104">
        <v>1</v>
      </c>
      <c r="E30" s="105" t="s">
        <v>2077</v>
      </c>
      <c r="F30" s="106">
        <v>0.1</v>
      </c>
      <c r="G30" s="107"/>
      <c r="H30" s="108"/>
    </row>
    <row r="31" spans="1:8">
      <c r="A31" s="101" t="s">
        <v>560</v>
      </c>
      <c r="B31" s="102" t="s">
        <v>561</v>
      </c>
      <c r="C31" s="103">
        <v>2</v>
      </c>
      <c r="D31" s="104">
        <v>1</v>
      </c>
      <c r="E31" s="105" t="s">
        <v>2077</v>
      </c>
      <c r="F31" s="106">
        <v>0.1</v>
      </c>
      <c r="G31" s="107"/>
      <c r="H31" s="108"/>
    </row>
    <row r="32" spans="1:8">
      <c r="A32" s="101" t="s">
        <v>574</v>
      </c>
      <c r="B32" s="102" t="s">
        <v>575</v>
      </c>
      <c r="C32" s="103">
        <v>3</v>
      </c>
      <c r="D32" s="104">
        <v>1</v>
      </c>
      <c r="E32" s="105" t="s">
        <v>2055</v>
      </c>
      <c r="F32" s="106">
        <v>0.06</v>
      </c>
      <c r="G32" s="107"/>
      <c r="H32" s="108"/>
    </row>
    <row r="33" spans="1:8">
      <c r="A33" s="101" t="s">
        <v>578</v>
      </c>
      <c r="B33" s="102" t="s">
        <v>579</v>
      </c>
      <c r="C33" s="103">
        <v>5</v>
      </c>
      <c r="D33" s="104">
        <v>1</v>
      </c>
      <c r="E33" s="105" t="s">
        <v>2079</v>
      </c>
      <c r="F33" s="106">
        <v>0.05</v>
      </c>
      <c r="G33" s="107"/>
      <c r="H33" s="108"/>
    </row>
    <row r="34" spans="1:8">
      <c r="A34" s="101" t="s">
        <v>586</v>
      </c>
      <c r="B34" s="102" t="s">
        <v>587</v>
      </c>
      <c r="C34" s="103">
        <v>6</v>
      </c>
      <c r="D34" s="104">
        <v>5</v>
      </c>
      <c r="E34" s="105" t="s">
        <v>2080</v>
      </c>
      <c r="F34" s="106">
        <v>0.15</v>
      </c>
      <c r="G34" s="107"/>
      <c r="H34" s="108"/>
    </row>
    <row r="35" spans="1:8">
      <c r="A35" s="101" t="s">
        <v>592</v>
      </c>
      <c r="B35" s="102" t="s">
        <v>593</v>
      </c>
      <c r="C35" s="103">
        <v>2</v>
      </c>
      <c r="D35" s="104">
        <v>1</v>
      </c>
      <c r="E35" s="105" t="s">
        <v>2077</v>
      </c>
      <c r="F35" s="106">
        <v>0.1</v>
      </c>
      <c r="G35" s="107"/>
      <c r="H35" s="108"/>
    </row>
    <row r="36" spans="1:8">
      <c r="A36" s="101" t="s">
        <v>600</v>
      </c>
      <c r="B36" s="102" t="s">
        <v>601</v>
      </c>
      <c r="C36" s="103">
        <v>4</v>
      </c>
      <c r="D36" s="104">
        <v>1</v>
      </c>
      <c r="E36" s="105" t="s">
        <v>2060</v>
      </c>
      <c r="F36" s="106">
        <v>0.05</v>
      </c>
      <c r="G36" s="107"/>
      <c r="H36" s="108"/>
    </row>
    <row r="37" spans="1:8">
      <c r="A37" s="101" t="s">
        <v>614</v>
      </c>
      <c r="B37" s="102" t="s">
        <v>615</v>
      </c>
      <c r="C37" s="103">
        <v>4</v>
      </c>
      <c r="D37" s="104">
        <v>1</v>
      </c>
      <c r="E37" s="105" t="s">
        <v>2060</v>
      </c>
      <c r="F37" s="106">
        <v>0.05</v>
      </c>
      <c r="G37" s="107"/>
      <c r="H37" s="108"/>
    </row>
    <row r="38" spans="1:8">
      <c r="A38" s="101" t="s">
        <v>616</v>
      </c>
      <c r="B38" s="102" t="s">
        <v>617</v>
      </c>
      <c r="C38" s="103">
        <v>3</v>
      </c>
      <c r="D38" s="104">
        <v>1</v>
      </c>
      <c r="E38" s="105" t="s">
        <v>2055</v>
      </c>
      <c r="F38" s="106">
        <v>0.06</v>
      </c>
      <c r="G38" s="107"/>
      <c r="H38" s="108"/>
    </row>
    <row r="39" spans="1:8">
      <c r="A39" s="101" t="s">
        <v>758</v>
      </c>
      <c r="B39" s="102" t="s">
        <v>759</v>
      </c>
      <c r="C39" s="103">
        <v>62</v>
      </c>
      <c r="D39" s="104">
        <v>50</v>
      </c>
      <c r="E39" s="105" t="s">
        <v>2081</v>
      </c>
      <c r="F39" s="106">
        <v>0.15</v>
      </c>
      <c r="G39" s="107" t="s">
        <v>71</v>
      </c>
      <c r="H39" s="108"/>
    </row>
    <row r="40" spans="1:8">
      <c r="A40" s="101" t="s">
        <v>786</v>
      </c>
      <c r="B40" s="102" t="s">
        <v>787</v>
      </c>
      <c r="C40" s="103">
        <v>6</v>
      </c>
      <c r="D40" s="104">
        <v>5</v>
      </c>
      <c r="E40" s="105" t="s">
        <v>2080</v>
      </c>
      <c r="F40" s="106">
        <v>0.15</v>
      </c>
      <c r="G40" s="107" t="s">
        <v>71</v>
      </c>
      <c r="H40" s="108"/>
    </row>
    <row r="41" spans="1:8">
      <c r="A41" s="101" t="s">
        <v>798</v>
      </c>
      <c r="B41" s="102" t="s">
        <v>799</v>
      </c>
      <c r="C41" s="103">
        <v>12</v>
      </c>
      <c r="D41" s="104">
        <v>6</v>
      </c>
      <c r="E41" s="105" t="s">
        <v>2077</v>
      </c>
      <c r="F41" s="106">
        <v>0.1</v>
      </c>
      <c r="G41" s="107" t="s">
        <v>71</v>
      </c>
      <c r="H41" s="108"/>
    </row>
    <row r="42" spans="1:8">
      <c r="A42" s="101" t="s">
        <v>816</v>
      </c>
      <c r="B42" s="102" t="s">
        <v>817</v>
      </c>
      <c r="C42" s="103">
        <v>5</v>
      </c>
      <c r="D42" s="104">
        <v>3</v>
      </c>
      <c r="E42" s="105" t="s">
        <v>2082</v>
      </c>
      <c r="F42" s="106">
        <v>0.12</v>
      </c>
      <c r="G42" s="107"/>
      <c r="H42" s="108"/>
    </row>
    <row r="43" spans="1:8">
      <c r="A43" s="101" t="s">
        <v>882</v>
      </c>
      <c r="B43" s="102" t="s">
        <v>883</v>
      </c>
      <c r="C43" s="103">
        <v>4</v>
      </c>
      <c r="D43" s="104">
        <v>1</v>
      </c>
      <c r="E43" s="105" t="s">
        <v>2060</v>
      </c>
      <c r="F43" s="106">
        <v>0.05</v>
      </c>
      <c r="G43" s="107"/>
      <c r="H43" s="108"/>
    </row>
    <row r="44" spans="1:8">
      <c r="A44" s="101" t="s">
        <v>2083</v>
      </c>
      <c r="B44" s="102" t="s">
        <v>2084</v>
      </c>
      <c r="C44" s="103">
        <v>31</v>
      </c>
      <c r="D44" s="104">
        <v>5</v>
      </c>
      <c r="E44" s="105" t="s">
        <v>2085</v>
      </c>
      <c r="F44" s="106"/>
      <c r="G44" s="107"/>
      <c r="H44" s="108"/>
    </row>
    <row r="45" spans="1:8">
      <c r="A45" s="101" t="s">
        <v>2086</v>
      </c>
      <c r="B45" s="102" t="s">
        <v>2087</v>
      </c>
      <c r="C45" s="103">
        <v>108</v>
      </c>
      <c r="D45" s="104">
        <v>11</v>
      </c>
      <c r="E45" s="105" t="s">
        <v>2085</v>
      </c>
      <c r="F45" s="106"/>
      <c r="G45" s="107"/>
      <c r="H45" s="108"/>
    </row>
    <row r="46" spans="1:8">
      <c r="A46" s="101" t="s">
        <v>2088</v>
      </c>
      <c r="B46" s="102" t="s">
        <v>2089</v>
      </c>
      <c r="C46" s="103">
        <v>46</v>
      </c>
      <c r="D46" s="104">
        <v>6</v>
      </c>
      <c r="E46" s="105" t="s">
        <v>2085</v>
      </c>
      <c r="F46" s="106"/>
      <c r="G46" s="107"/>
      <c r="H46" s="108"/>
    </row>
    <row r="47" spans="1:8">
      <c r="A47" s="111" t="s">
        <v>936</v>
      </c>
      <c r="B47" s="112" t="s">
        <v>2090</v>
      </c>
      <c r="C47" s="103">
        <v>1</v>
      </c>
      <c r="D47" s="104">
        <v>1</v>
      </c>
      <c r="E47" s="105" t="s">
        <v>2053</v>
      </c>
      <c r="F47" s="106">
        <v>0.15</v>
      </c>
      <c r="G47" s="113"/>
      <c r="H47" s="108"/>
    </row>
    <row r="48" spans="1:8">
      <c r="A48" s="101" t="s">
        <v>2091</v>
      </c>
      <c r="B48" s="102" t="s">
        <v>2092</v>
      </c>
      <c r="C48" s="103">
        <v>35</v>
      </c>
      <c r="D48" s="104">
        <v>9</v>
      </c>
      <c r="E48" s="105" t="s">
        <v>2085</v>
      </c>
      <c r="F48" s="106"/>
      <c r="G48" s="107"/>
      <c r="H48" s="108"/>
    </row>
    <row r="49" spans="1:8">
      <c r="A49" s="101" t="s">
        <v>2093</v>
      </c>
      <c r="B49" s="102" t="s">
        <v>2094</v>
      </c>
      <c r="C49" s="103">
        <v>29</v>
      </c>
      <c r="D49" s="104">
        <v>5</v>
      </c>
      <c r="E49" s="105" t="s">
        <v>2085</v>
      </c>
      <c r="F49" s="106"/>
      <c r="G49" s="107"/>
      <c r="H49" s="108"/>
    </row>
    <row r="50" spans="1:8">
      <c r="A50" s="111" t="s">
        <v>984</v>
      </c>
      <c r="B50" s="112" t="s">
        <v>2095</v>
      </c>
      <c r="C50" s="103">
        <v>1</v>
      </c>
      <c r="D50" s="104">
        <v>1</v>
      </c>
      <c r="E50" s="105" t="s">
        <v>2053</v>
      </c>
      <c r="F50" s="106">
        <v>0.15</v>
      </c>
      <c r="G50" s="113"/>
      <c r="H50" s="108"/>
    </row>
    <row r="51" spans="1:8">
      <c r="A51" s="101" t="s">
        <v>2096</v>
      </c>
      <c r="B51" s="102" t="s">
        <v>2097</v>
      </c>
      <c r="C51" s="103">
        <v>45</v>
      </c>
      <c r="D51" s="104">
        <v>7</v>
      </c>
      <c r="E51" s="105" t="s">
        <v>2085</v>
      </c>
      <c r="F51" s="106"/>
      <c r="G51" s="107"/>
      <c r="H51" s="108"/>
    </row>
    <row r="52" spans="1:8">
      <c r="A52" s="101" t="s">
        <v>2098</v>
      </c>
      <c r="B52" s="102" t="s">
        <v>2099</v>
      </c>
      <c r="C52" s="103">
        <v>42</v>
      </c>
      <c r="D52" s="104">
        <v>20</v>
      </c>
      <c r="E52" s="105" t="s">
        <v>2085</v>
      </c>
      <c r="F52" s="106"/>
      <c r="G52" s="107"/>
      <c r="H52" s="108"/>
    </row>
    <row r="53" spans="1:8">
      <c r="A53" s="101" t="s">
        <v>2100</v>
      </c>
      <c r="B53" s="102" t="s">
        <v>2101</v>
      </c>
      <c r="C53" s="103">
        <v>52</v>
      </c>
      <c r="D53" s="104">
        <v>27</v>
      </c>
      <c r="E53" s="105" t="s">
        <v>2085</v>
      </c>
      <c r="F53" s="106"/>
      <c r="G53" s="107"/>
      <c r="H53" s="108"/>
    </row>
    <row r="54" spans="1:8">
      <c r="A54" s="101" t="s">
        <v>2102</v>
      </c>
      <c r="B54" s="102" t="s">
        <v>2103</v>
      </c>
      <c r="C54" s="103">
        <v>67</v>
      </c>
      <c r="D54" s="104">
        <v>28</v>
      </c>
      <c r="E54" s="105" t="s">
        <v>2085</v>
      </c>
      <c r="F54" s="106"/>
      <c r="G54" s="107"/>
      <c r="H54" s="108"/>
    </row>
    <row r="55" spans="1:8">
      <c r="A55" s="101" t="s">
        <v>2104</v>
      </c>
      <c r="B55" s="102" t="s">
        <v>2105</v>
      </c>
      <c r="C55" s="103">
        <v>81</v>
      </c>
      <c r="D55" s="104">
        <v>32</v>
      </c>
      <c r="E55" s="105" t="s">
        <v>2085</v>
      </c>
      <c r="F55" s="106"/>
      <c r="G55" s="107"/>
      <c r="H55" s="108"/>
    </row>
    <row r="56" spans="1:8">
      <c r="A56" s="101" t="s">
        <v>2106</v>
      </c>
      <c r="B56" s="102" t="s">
        <v>2107</v>
      </c>
      <c r="C56" s="103">
        <v>57</v>
      </c>
      <c r="D56" s="104">
        <v>27</v>
      </c>
      <c r="E56" s="105" t="s">
        <v>2085</v>
      </c>
      <c r="F56" s="106"/>
      <c r="G56" s="107"/>
      <c r="H56" s="108"/>
    </row>
    <row r="57" spans="1:8">
      <c r="A57" s="101" t="s">
        <v>2108</v>
      </c>
      <c r="B57" s="102" t="s">
        <v>2109</v>
      </c>
      <c r="C57" s="103">
        <v>51</v>
      </c>
      <c r="D57" s="103">
        <v>23</v>
      </c>
      <c r="E57" s="105" t="s">
        <v>2085</v>
      </c>
      <c r="F57" s="106"/>
      <c r="G57" s="107"/>
      <c r="H57" s="108"/>
    </row>
    <row r="58" spans="1:8">
      <c r="A58" s="101" t="s">
        <v>2110</v>
      </c>
      <c r="B58" s="102" t="s">
        <v>2111</v>
      </c>
      <c r="C58" s="103">
        <v>45</v>
      </c>
      <c r="D58" s="104">
        <v>13</v>
      </c>
      <c r="E58" s="105" t="s">
        <v>2085</v>
      </c>
      <c r="F58" s="106"/>
      <c r="G58" s="107"/>
      <c r="H58" s="108"/>
    </row>
    <row r="59" spans="1:8">
      <c r="A59" s="101" t="s">
        <v>2112</v>
      </c>
      <c r="B59" s="102" t="s">
        <v>2113</v>
      </c>
      <c r="C59" s="103">
        <v>41</v>
      </c>
      <c r="D59" s="104">
        <v>11</v>
      </c>
      <c r="E59" s="105" t="s">
        <v>2085</v>
      </c>
      <c r="F59" s="106"/>
      <c r="G59" s="107"/>
      <c r="H59" s="108"/>
    </row>
    <row r="60" spans="1:8">
      <c r="A60" s="119" t="s">
        <v>1128</v>
      </c>
      <c r="B60" s="120" t="s">
        <v>2114</v>
      </c>
      <c r="C60" s="103">
        <v>1</v>
      </c>
      <c r="D60" s="104">
        <v>1</v>
      </c>
      <c r="E60" s="105" t="s">
        <v>2053</v>
      </c>
      <c r="F60" s="106">
        <v>0.15</v>
      </c>
      <c r="G60" s="113"/>
      <c r="H60" s="108"/>
    </row>
    <row r="61" spans="1:8">
      <c r="A61" s="101" t="s">
        <v>2115</v>
      </c>
      <c r="B61" s="102" t="s">
        <v>2116</v>
      </c>
      <c r="C61" s="103">
        <v>43</v>
      </c>
      <c r="D61" s="104">
        <v>10</v>
      </c>
      <c r="E61" s="105" t="s">
        <v>2085</v>
      </c>
      <c r="F61" s="106"/>
      <c r="G61" s="107"/>
      <c r="H61" s="108"/>
    </row>
    <row r="62" spans="1:8">
      <c r="A62" s="111" t="s">
        <v>1154</v>
      </c>
      <c r="B62" s="112" t="s">
        <v>2117</v>
      </c>
      <c r="C62" s="103">
        <v>1</v>
      </c>
      <c r="D62" s="104">
        <v>1</v>
      </c>
      <c r="E62" s="105" t="s">
        <v>2053</v>
      </c>
      <c r="F62" s="106">
        <v>0.15</v>
      </c>
      <c r="G62" s="113"/>
      <c r="H62" s="108"/>
    </row>
    <row r="63" spans="1:8">
      <c r="A63" s="101" t="s">
        <v>2118</v>
      </c>
      <c r="B63" s="102" t="s">
        <v>2119</v>
      </c>
      <c r="C63" s="103">
        <v>26</v>
      </c>
      <c r="D63" s="104">
        <v>10</v>
      </c>
      <c r="E63" s="105" t="s">
        <v>2085</v>
      </c>
      <c r="F63" s="106"/>
      <c r="G63" s="107"/>
      <c r="H63" s="108"/>
    </row>
    <row r="64" spans="1:8">
      <c r="A64" s="101" t="s">
        <v>2120</v>
      </c>
      <c r="B64" s="102" t="s">
        <v>2121</v>
      </c>
      <c r="C64" s="103">
        <v>50</v>
      </c>
      <c r="D64" s="103">
        <v>13</v>
      </c>
      <c r="E64" s="105" t="s">
        <v>2085</v>
      </c>
      <c r="F64" s="106"/>
      <c r="G64" s="107"/>
      <c r="H64" s="108"/>
    </row>
    <row r="65" spans="1:8">
      <c r="A65" s="101" t="s">
        <v>2122</v>
      </c>
      <c r="B65" s="102" t="s">
        <v>2123</v>
      </c>
      <c r="C65" s="103">
        <v>34</v>
      </c>
      <c r="D65" s="104">
        <v>7</v>
      </c>
      <c r="E65" s="105" t="s">
        <v>2085</v>
      </c>
      <c r="F65" s="106"/>
      <c r="G65" s="107"/>
      <c r="H65" s="108"/>
    </row>
    <row r="66" spans="1:8">
      <c r="A66" s="101" t="s">
        <v>2124</v>
      </c>
      <c r="B66" s="102" t="s">
        <v>2125</v>
      </c>
      <c r="C66" s="103">
        <v>44</v>
      </c>
      <c r="D66" s="104">
        <v>21</v>
      </c>
      <c r="E66" s="105" t="s">
        <v>2085</v>
      </c>
      <c r="F66" s="106"/>
      <c r="G66" s="107"/>
      <c r="H66" s="108"/>
    </row>
    <row r="67" spans="1:8">
      <c r="A67" s="101" t="s">
        <v>2126</v>
      </c>
      <c r="B67" s="102" t="s">
        <v>2127</v>
      </c>
      <c r="C67" s="103">
        <v>39</v>
      </c>
      <c r="D67" s="104">
        <v>3</v>
      </c>
      <c r="E67" s="105" t="s">
        <v>2085</v>
      </c>
      <c r="F67" s="106"/>
      <c r="G67" s="107"/>
      <c r="H67" s="108"/>
    </row>
    <row r="68" spans="1:8">
      <c r="A68" s="101" t="s">
        <v>2128</v>
      </c>
      <c r="B68" s="102" t="s">
        <v>2129</v>
      </c>
      <c r="C68" s="103">
        <v>40</v>
      </c>
      <c r="D68" s="104">
        <v>7</v>
      </c>
      <c r="E68" s="105" t="s">
        <v>2085</v>
      </c>
      <c r="F68" s="106"/>
      <c r="G68" s="107"/>
      <c r="H68" s="108"/>
    </row>
    <row r="69" spans="1:8">
      <c r="A69" s="101" t="s">
        <v>2130</v>
      </c>
      <c r="B69" s="102" t="s">
        <v>2131</v>
      </c>
      <c r="C69" s="103">
        <v>38</v>
      </c>
      <c r="D69" s="104">
        <v>6</v>
      </c>
      <c r="E69" s="105" t="s">
        <v>2085</v>
      </c>
      <c r="F69" s="106"/>
      <c r="G69" s="107"/>
      <c r="H69" s="108"/>
    </row>
    <row r="70" spans="1:8">
      <c r="A70" s="101" t="s">
        <v>2132</v>
      </c>
      <c r="B70" s="102" t="s">
        <v>2133</v>
      </c>
      <c r="C70" s="103">
        <v>27</v>
      </c>
      <c r="D70" s="104">
        <v>12</v>
      </c>
      <c r="E70" s="105" t="s">
        <v>2085</v>
      </c>
      <c r="F70" s="106"/>
      <c r="G70" s="107"/>
      <c r="H70" s="108"/>
    </row>
    <row r="71" spans="1:8">
      <c r="A71" s="101" t="s">
        <v>2134</v>
      </c>
      <c r="B71" s="102" t="s">
        <v>2135</v>
      </c>
      <c r="C71" s="103">
        <v>26</v>
      </c>
      <c r="D71" s="104">
        <v>13</v>
      </c>
      <c r="E71" s="105" t="s">
        <v>2085</v>
      </c>
      <c r="F71" s="106"/>
      <c r="G71" s="107"/>
      <c r="H71" s="108"/>
    </row>
    <row r="72" spans="1:8">
      <c r="A72" s="101" t="s">
        <v>2136</v>
      </c>
      <c r="B72" s="102" t="s">
        <v>2137</v>
      </c>
      <c r="C72" s="103">
        <v>50</v>
      </c>
      <c r="D72" s="104">
        <v>3</v>
      </c>
      <c r="E72" s="105" t="s">
        <v>2085</v>
      </c>
      <c r="F72" s="106"/>
      <c r="G72" s="107"/>
      <c r="H72" s="108"/>
    </row>
    <row r="73" spans="1:8">
      <c r="A73" s="101" t="s">
        <v>2138</v>
      </c>
      <c r="B73" s="102" t="s">
        <v>2139</v>
      </c>
      <c r="C73" s="103">
        <v>43</v>
      </c>
      <c r="D73" s="104">
        <v>2</v>
      </c>
      <c r="E73" s="105" t="s">
        <v>2085</v>
      </c>
      <c r="F73" s="106"/>
      <c r="G73" s="107"/>
      <c r="H73" s="108"/>
    </row>
    <row r="74" spans="1:8">
      <c r="A74" s="101" t="s">
        <v>2140</v>
      </c>
      <c r="B74" s="102" t="s">
        <v>2141</v>
      </c>
      <c r="C74" s="103">
        <v>31</v>
      </c>
      <c r="D74" s="104">
        <v>1</v>
      </c>
      <c r="E74" s="105" t="s">
        <v>2085</v>
      </c>
      <c r="F74" s="106"/>
      <c r="G74" s="107"/>
      <c r="H74" s="108"/>
    </row>
    <row r="75" spans="1:8">
      <c r="A75" s="101" t="s">
        <v>2142</v>
      </c>
      <c r="B75" s="102" t="s">
        <v>2143</v>
      </c>
      <c r="C75" s="103">
        <v>57</v>
      </c>
      <c r="D75" s="104">
        <v>10</v>
      </c>
      <c r="E75" s="105" t="s">
        <v>2085</v>
      </c>
      <c r="F75" s="106"/>
      <c r="G75" s="107"/>
      <c r="H75" s="108"/>
    </row>
    <row r="76" spans="1:8">
      <c r="A76" s="101" t="s">
        <v>2144</v>
      </c>
      <c r="B76" s="102" t="s">
        <v>2145</v>
      </c>
      <c r="C76" s="103">
        <v>45</v>
      </c>
      <c r="D76" s="104">
        <v>3</v>
      </c>
      <c r="E76" s="105" t="s">
        <v>2085</v>
      </c>
      <c r="F76" s="106"/>
      <c r="G76" s="107"/>
      <c r="H76" s="108"/>
    </row>
    <row r="77" spans="1:8">
      <c r="A77" s="101" t="s">
        <v>2146</v>
      </c>
      <c r="B77" s="102" t="s">
        <v>2147</v>
      </c>
      <c r="C77" s="103">
        <v>43</v>
      </c>
      <c r="D77" s="103">
        <v>3</v>
      </c>
      <c r="E77" s="105" t="s">
        <v>2085</v>
      </c>
      <c r="F77" s="106"/>
      <c r="G77" s="107"/>
      <c r="H77" s="108"/>
    </row>
    <row r="78" spans="1:8">
      <c r="A78" s="101" t="s">
        <v>2148</v>
      </c>
      <c r="B78" s="102" t="s">
        <v>2149</v>
      </c>
      <c r="C78" s="103">
        <v>42</v>
      </c>
      <c r="D78" s="104">
        <v>4</v>
      </c>
      <c r="E78" s="105" t="s">
        <v>2085</v>
      </c>
      <c r="F78" s="106"/>
      <c r="G78" s="107"/>
      <c r="H78" s="108"/>
    </row>
    <row r="79" spans="1:8">
      <c r="A79" s="101" t="s">
        <v>1324</v>
      </c>
      <c r="B79" s="102" t="s">
        <v>1325</v>
      </c>
      <c r="C79" s="103">
        <v>9</v>
      </c>
      <c r="D79" s="104">
        <v>1</v>
      </c>
      <c r="E79" s="105" t="s">
        <v>2150</v>
      </c>
      <c r="F79" s="106">
        <v>0.05</v>
      </c>
      <c r="G79" s="107" t="s">
        <v>71</v>
      </c>
      <c r="H79" s="108"/>
    </row>
    <row r="80" spans="1:8">
      <c r="A80" s="121" t="s">
        <v>2151</v>
      </c>
      <c r="B80" s="122" t="s">
        <v>2152</v>
      </c>
      <c r="C80" s="103"/>
      <c r="D80" s="104"/>
      <c r="E80" s="105"/>
      <c r="F80" s="106"/>
      <c r="G80" s="107"/>
      <c r="H80" s="108"/>
    </row>
    <row r="81" spans="1:8">
      <c r="A81" s="121" t="s">
        <v>2153</v>
      </c>
      <c r="B81" s="122" t="s">
        <v>2154</v>
      </c>
      <c r="C81" s="103"/>
      <c r="D81" s="104">
        <v>385</v>
      </c>
      <c r="E81" s="105"/>
      <c r="F81" s="106"/>
      <c r="G81" s="107"/>
      <c r="H81" s="108"/>
    </row>
    <row r="82" spans="1:8">
      <c r="A82" s="121" t="s">
        <v>2155</v>
      </c>
      <c r="B82" s="122" t="s">
        <v>2156</v>
      </c>
      <c r="C82" s="103"/>
      <c r="D82" s="104"/>
      <c r="E82" s="105"/>
      <c r="F82" s="106"/>
      <c r="G82" s="107"/>
      <c r="H82" s="108"/>
    </row>
    <row r="83" spans="1:8">
      <c r="A83" s="121" t="s">
        <v>2157</v>
      </c>
      <c r="B83" s="122" t="s">
        <v>2158</v>
      </c>
      <c r="C83" s="103"/>
      <c r="D83" s="104"/>
      <c r="E83" s="105"/>
      <c r="F83" s="106"/>
      <c r="G83" s="107"/>
      <c r="H83" s="108"/>
    </row>
    <row r="84" spans="1:8">
      <c r="A84" s="121" t="s">
        <v>2159</v>
      </c>
      <c r="B84" s="122" t="s">
        <v>2160</v>
      </c>
      <c r="C84" s="103"/>
      <c r="D84" s="104"/>
      <c r="E84" s="105"/>
      <c r="F84" s="106"/>
      <c r="G84" s="107"/>
      <c r="H84" s="108"/>
    </row>
    <row r="85" spans="1:8">
      <c r="A85" s="121" t="s">
        <v>2161</v>
      </c>
      <c r="B85" s="122" t="s">
        <v>2162</v>
      </c>
      <c r="C85" s="103"/>
      <c r="D85" s="104"/>
      <c r="E85" s="105"/>
      <c r="F85" s="106"/>
      <c r="G85" s="107"/>
      <c r="H85" s="108"/>
    </row>
    <row r="86" spans="1:8">
      <c r="A86" s="121" t="s">
        <v>2163</v>
      </c>
      <c r="B86" s="122" t="s">
        <v>2164</v>
      </c>
      <c r="C86" s="103"/>
      <c r="D86" s="104"/>
      <c r="E86" s="105"/>
      <c r="F86" s="106"/>
      <c r="G86" s="107"/>
      <c r="H86" s="108"/>
    </row>
    <row r="87" spans="1:8">
      <c r="A87" s="121" t="s">
        <v>2165</v>
      </c>
      <c r="B87" s="122" t="s">
        <v>2166</v>
      </c>
      <c r="C87" s="103"/>
      <c r="D87" s="104"/>
      <c r="E87" s="105"/>
      <c r="F87" s="106"/>
      <c r="G87" s="107"/>
      <c r="H87" s="108"/>
    </row>
    <row r="88" spans="1:8">
      <c r="A88" s="121" t="s">
        <v>2167</v>
      </c>
      <c r="B88" s="122" t="s">
        <v>2168</v>
      </c>
      <c r="C88" s="103"/>
      <c r="D88" s="104"/>
      <c r="E88" s="105"/>
      <c r="F88" s="106"/>
      <c r="G88" s="107"/>
      <c r="H88" s="108"/>
    </row>
    <row r="89" spans="1:8">
      <c r="A89" s="121" t="s">
        <v>2169</v>
      </c>
      <c r="B89" s="122" t="s">
        <v>2170</v>
      </c>
      <c r="C89" s="103"/>
      <c r="D89" s="104"/>
      <c r="E89" s="105"/>
      <c r="F89" s="106"/>
      <c r="G89" s="107"/>
      <c r="H89" s="108"/>
    </row>
    <row r="90" spans="1:8">
      <c r="A90" s="121" t="s">
        <v>2171</v>
      </c>
      <c r="B90" s="122" t="s">
        <v>2172</v>
      </c>
      <c r="C90" s="103"/>
      <c r="D90" s="104"/>
      <c r="E90" s="105"/>
      <c r="F90" s="106"/>
      <c r="G90" s="107"/>
      <c r="H90" s="108"/>
    </row>
    <row r="91" spans="1:8">
      <c r="A91" s="121" t="s">
        <v>2173</v>
      </c>
      <c r="B91" s="122" t="s">
        <v>2174</v>
      </c>
      <c r="C91" s="103"/>
      <c r="D91" s="104"/>
      <c r="E91" s="105"/>
      <c r="F91" s="106"/>
      <c r="G91" s="107"/>
      <c r="H91" s="108"/>
    </row>
    <row r="92" spans="1:8">
      <c r="A92" s="121" t="s">
        <v>2175</v>
      </c>
      <c r="B92" s="122" t="s">
        <v>2176</v>
      </c>
      <c r="C92" s="103"/>
      <c r="D92" s="104"/>
      <c r="E92" s="105"/>
      <c r="F92" s="106"/>
      <c r="G92" s="107"/>
      <c r="H92" s="108"/>
    </row>
    <row r="93" spans="1:8">
      <c r="A93" s="121" t="s">
        <v>2177</v>
      </c>
      <c r="B93" s="122" t="s">
        <v>2178</v>
      </c>
      <c r="C93" s="103"/>
      <c r="D93" s="104"/>
      <c r="E93" s="105"/>
      <c r="F93" s="106"/>
      <c r="G93" s="107"/>
      <c r="H93" s="108"/>
    </row>
    <row r="94" spans="1:8">
      <c r="A94" s="101"/>
      <c r="B94" s="102"/>
      <c r="C94" s="103"/>
      <c r="D94" s="104"/>
      <c r="E94" s="105"/>
      <c r="F94" s="106"/>
      <c r="G94" s="107"/>
      <c r="H94" s="108"/>
    </row>
    <row r="95" spans="1:8">
      <c r="A95" s="101"/>
      <c r="B95" s="102"/>
      <c r="C95" s="103"/>
      <c r="D95" s="104"/>
      <c r="E95" s="105"/>
      <c r="F95" s="106"/>
      <c r="G95" s="107"/>
      <c r="H95" s="108"/>
    </row>
    <row r="96" spans="1:8">
      <c r="A96" s="101"/>
      <c r="B96" s="102"/>
      <c r="C96" s="103"/>
      <c r="D96" s="104"/>
      <c r="E96" s="105"/>
      <c r="F96" s="106"/>
      <c r="G96" s="107"/>
      <c r="H96" s="108"/>
    </row>
    <row r="97" spans="1:8">
      <c r="A97" s="101"/>
      <c r="B97" s="102"/>
      <c r="C97" s="103"/>
      <c r="D97" s="104"/>
      <c r="E97" s="105"/>
      <c r="F97" s="106"/>
      <c r="G97" s="107"/>
      <c r="H97" s="108"/>
    </row>
    <row r="98" spans="1:8">
      <c r="A98" s="101" t="s">
        <v>1326</v>
      </c>
      <c r="B98" s="102" t="s">
        <v>1327</v>
      </c>
      <c r="C98" s="103">
        <v>2</v>
      </c>
      <c r="D98" s="104">
        <v>1</v>
      </c>
      <c r="E98" s="105" t="s">
        <v>2077</v>
      </c>
      <c r="F98" s="106">
        <v>0.1</v>
      </c>
      <c r="G98" s="107"/>
      <c r="H98" s="108"/>
    </row>
    <row r="99" spans="1:8">
      <c r="A99" s="101" t="s">
        <v>1332</v>
      </c>
      <c r="B99" s="102" t="s">
        <v>1333</v>
      </c>
      <c r="C99" s="103">
        <v>12</v>
      </c>
      <c r="D99" s="104">
        <v>10</v>
      </c>
      <c r="E99" s="105" t="s">
        <v>2080</v>
      </c>
      <c r="F99" s="106">
        <v>0.15</v>
      </c>
      <c r="G99" s="107" t="s">
        <v>71</v>
      </c>
      <c r="H99" s="108"/>
    </row>
    <row r="100" spans="1:8">
      <c r="A100" s="101" t="s">
        <v>1374</v>
      </c>
      <c r="B100" s="102" t="s">
        <v>1375</v>
      </c>
      <c r="C100" s="103">
        <v>31</v>
      </c>
      <c r="D100" s="104">
        <v>28</v>
      </c>
      <c r="E100" s="105" t="s">
        <v>2179</v>
      </c>
      <c r="F100" s="106">
        <v>0.15</v>
      </c>
      <c r="G100" s="107" t="s">
        <v>71</v>
      </c>
      <c r="H100" s="108"/>
    </row>
    <row r="101" spans="1:8">
      <c r="A101" s="111" t="s">
        <v>1376</v>
      </c>
      <c r="B101" s="112" t="s">
        <v>2180</v>
      </c>
      <c r="C101" s="103">
        <v>1</v>
      </c>
      <c r="D101" s="104">
        <v>1</v>
      </c>
      <c r="E101" s="105" t="s">
        <v>2053</v>
      </c>
      <c r="F101" s="106">
        <v>0.15</v>
      </c>
      <c r="G101" s="113"/>
      <c r="H101" s="108"/>
    </row>
    <row r="102" spans="1:8">
      <c r="A102" s="101" t="s">
        <v>1386</v>
      </c>
      <c r="B102" s="102" t="s">
        <v>1387</v>
      </c>
      <c r="C102" s="103">
        <v>4</v>
      </c>
      <c r="D102" s="104">
        <v>3</v>
      </c>
      <c r="E102" s="105" t="s">
        <v>2181</v>
      </c>
      <c r="F102" s="106">
        <v>0.15</v>
      </c>
      <c r="G102" s="107"/>
      <c r="H102" s="108"/>
    </row>
    <row r="103" spans="1:8">
      <c r="A103" s="101" t="s">
        <v>1410</v>
      </c>
      <c r="B103" s="102" t="s">
        <v>1411</v>
      </c>
      <c r="C103" s="103">
        <v>3</v>
      </c>
      <c r="D103" s="103">
        <v>1</v>
      </c>
      <c r="E103" s="105" t="s">
        <v>2055</v>
      </c>
      <c r="F103" s="106">
        <v>0.06</v>
      </c>
      <c r="G103" s="107"/>
      <c r="H103" s="108"/>
    </row>
    <row r="104" spans="1:8">
      <c r="A104" s="101" t="s">
        <v>1422</v>
      </c>
      <c r="B104" s="102" t="s">
        <v>1423</v>
      </c>
      <c r="C104" s="103">
        <v>12</v>
      </c>
      <c r="D104" s="104">
        <v>9</v>
      </c>
      <c r="E104" s="105" t="s">
        <v>2181</v>
      </c>
      <c r="F104" s="106">
        <v>0.15</v>
      </c>
      <c r="G104" s="107"/>
      <c r="H104" s="108"/>
    </row>
    <row r="105" spans="1:8">
      <c r="A105" s="114" t="s">
        <v>1442</v>
      </c>
      <c r="B105" s="115" t="s">
        <v>1443</v>
      </c>
      <c r="C105" s="104">
        <v>3</v>
      </c>
      <c r="D105" s="104">
        <v>1</v>
      </c>
      <c r="E105" s="105" t="s">
        <v>2055</v>
      </c>
      <c r="F105" s="106">
        <v>0.06</v>
      </c>
      <c r="G105" s="107"/>
    </row>
    <row r="106" spans="1:8">
      <c r="A106" s="114" t="s">
        <v>1450</v>
      </c>
      <c r="B106" s="115" t="s">
        <v>1451</v>
      </c>
      <c r="C106" s="104">
        <v>3</v>
      </c>
      <c r="D106" s="104">
        <v>1</v>
      </c>
      <c r="E106" s="105" t="s">
        <v>2055</v>
      </c>
      <c r="F106" s="106">
        <v>0.06</v>
      </c>
      <c r="G106" s="107"/>
    </row>
    <row r="107" spans="1:8">
      <c r="A107" s="101" t="s">
        <v>1456</v>
      </c>
      <c r="B107" s="102" t="s">
        <v>1457</v>
      </c>
      <c r="C107" s="103">
        <v>7</v>
      </c>
      <c r="D107" s="104">
        <v>2</v>
      </c>
      <c r="E107" s="105" t="s">
        <v>2182</v>
      </c>
      <c r="F107" s="106">
        <v>0.05</v>
      </c>
      <c r="G107" s="107"/>
      <c r="H107" s="108"/>
    </row>
    <row r="108" spans="1:8">
      <c r="A108" s="101" t="s">
        <v>1482</v>
      </c>
      <c r="B108" s="102" t="s">
        <v>1483</v>
      </c>
      <c r="C108" s="103">
        <v>1</v>
      </c>
      <c r="D108" s="104">
        <v>1</v>
      </c>
      <c r="E108" s="105" t="s">
        <v>2053</v>
      </c>
      <c r="F108" s="106">
        <v>0.15</v>
      </c>
      <c r="G108" s="107"/>
      <c r="H108" s="108"/>
    </row>
    <row r="109" spans="1:8">
      <c r="A109" s="114" t="s">
        <v>1522</v>
      </c>
      <c r="B109" s="115" t="s">
        <v>1523</v>
      </c>
      <c r="C109" s="104">
        <v>7</v>
      </c>
      <c r="D109" s="104">
        <v>2</v>
      </c>
      <c r="E109" s="105" t="s">
        <v>2182</v>
      </c>
      <c r="F109" s="106">
        <v>0.05</v>
      </c>
      <c r="G109" s="107"/>
    </row>
    <row r="110" spans="1:8">
      <c r="A110" s="101" t="s">
        <v>1542</v>
      </c>
      <c r="B110" s="102" t="s">
        <v>2183</v>
      </c>
      <c r="C110" s="103">
        <v>14</v>
      </c>
      <c r="D110" s="104">
        <v>1</v>
      </c>
      <c r="E110" s="105" t="s">
        <v>2184</v>
      </c>
      <c r="F110" s="106">
        <v>0.05</v>
      </c>
      <c r="G110" s="107"/>
      <c r="H110" s="108"/>
    </row>
    <row r="111" spans="1:8">
      <c r="A111" s="101" t="s">
        <v>1566</v>
      </c>
      <c r="B111" s="102" t="s">
        <v>1567</v>
      </c>
      <c r="C111" s="103">
        <v>3</v>
      </c>
      <c r="D111" s="104">
        <v>1</v>
      </c>
      <c r="E111" s="105" t="s">
        <v>2055</v>
      </c>
      <c r="F111" s="106">
        <v>0.06</v>
      </c>
      <c r="G111" s="107"/>
      <c r="H111" s="108"/>
    </row>
    <row r="112" spans="1:8">
      <c r="A112" s="101" t="s">
        <v>1612</v>
      </c>
      <c r="B112" s="102" t="s">
        <v>1613</v>
      </c>
      <c r="C112" s="103">
        <v>18</v>
      </c>
      <c r="D112" s="104">
        <v>12</v>
      </c>
      <c r="E112" s="105" t="s">
        <v>2185</v>
      </c>
      <c r="F112" s="106">
        <v>0.13</v>
      </c>
      <c r="G112" s="107"/>
      <c r="H112" s="108"/>
    </row>
    <row r="113" spans="1:8">
      <c r="A113" s="101" t="s">
        <v>1620</v>
      </c>
      <c r="B113" s="102" t="s">
        <v>2186</v>
      </c>
      <c r="C113" s="103">
        <v>4</v>
      </c>
      <c r="D113" s="104">
        <v>1</v>
      </c>
      <c r="E113" s="105" t="s">
        <v>2060</v>
      </c>
      <c r="F113" s="106">
        <v>0.05</v>
      </c>
      <c r="G113" s="107"/>
      <c r="H113" s="108"/>
    </row>
    <row r="114" spans="1:8">
      <c r="A114" s="101" t="s">
        <v>1638</v>
      </c>
      <c r="B114" s="102" t="s">
        <v>1639</v>
      </c>
      <c r="C114" s="103">
        <v>3</v>
      </c>
      <c r="D114" s="104">
        <v>1</v>
      </c>
      <c r="E114" s="105" t="s">
        <v>2055</v>
      </c>
      <c r="F114" s="106">
        <v>0.06</v>
      </c>
      <c r="G114" s="107"/>
      <c r="H114" s="108"/>
    </row>
    <row r="115" spans="1:8">
      <c r="A115" s="101" t="s">
        <v>1650</v>
      </c>
      <c r="B115" s="102" t="s">
        <v>1651</v>
      </c>
      <c r="C115" s="103">
        <v>2</v>
      </c>
      <c r="D115" s="104">
        <v>1</v>
      </c>
      <c r="E115" s="105" t="s">
        <v>2077</v>
      </c>
      <c r="F115" s="106">
        <v>0.1</v>
      </c>
      <c r="G115" s="107"/>
      <c r="H115" s="108"/>
    </row>
    <row r="116" spans="1:8">
      <c r="A116" s="101" t="s">
        <v>1654</v>
      </c>
      <c r="B116" s="102" t="s">
        <v>1655</v>
      </c>
      <c r="C116" s="103">
        <v>1</v>
      </c>
      <c r="D116" s="104">
        <v>1</v>
      </c>
      <c r="E116" s="105" t="s">
        <v>2053</v>
      </c>
      <c r="F116" s="106">
        <v>0.15</v>
      </c>
      <c r="G116" s="107"/>
      <c r="H116" s="108"/>
    </row>
    <row r="117" spans="1:8">
      <c r="A117" s="101" t="s">
        <v>1678</v>
      </c>
      <c r="B117" s="102" t="s">
        <v>1679</v>
      </c>
      <c r="C117" s="103">
        <v>4</v>
      </c>
      <c r="D117" s="104">
        <v>3</v>
      </c>
      <c r="E117" s="105" t="s">
        <v>2181</v>
      </c>
      <c r="F117" s="106">
        <v>0.15</v>
      </c>
      <c r="G117" s="107"/>
      <c r="H117" s="108"/>
    </row>
    <row r="118" spans="1:8">
      <c r="A118" s="101" t="s">
        <v>1706</v>
      </c>
      <c r="B118" s="102" t="s">
        <v>1707</v>
      </c>
      <c r="C118" s="103">
        <v>6</v>
      </c>
      <c r="D118" s="104">
        <v>1</v>
      </c>
      <c r="E118" s="105" t="s">
        <v>2064</v>
      </c>
      <c r="F118" s="106">
        <v>0.05</v>
      </c>
      <c r="G118" s="107"/>
      <c r="H118" s="108"/>
    </row>
    <row r="119" spans="1:8">
      <c r="A119" s="101" t="s">
        <v>1726</v>
      </c>
      <c r="B119" s="102" t="s">
        <v>1727</v>
      </c>
      <c r="C119" s="103">
        <v>7</v>
      </c>
      <c r="D119" s="104">
        <v>2</v>
      </c>
      <c r="E119" s="105" t="s">
        <v>2182</v>
      </c>
      <c r="F119" s="106">
        <v>0.05</v>
      </c>
      <c r="G119" s="107"/>
      <c r="H119" s="108"/>
    </row>
    <row r="120" spans="1:8">
      <c r="A120" s="101" t="s">
        <v>1756</v>
      </c>
      <c r="B120" s="102" t="s">
        <v>1757</v>
      </c>
      <c r="C120" s="103">
        <v>8</v>
      </c>
      <c r="D120" s="104">
        <v>5</v>
      </c>
      <c r="E120" s="105" t="s">
        <v>2187</v>
      </c>
      <c r="F120" s="106">
        <v>0.12</v>
      </c>
      <c r="G120" s="107"/>
      <c r="H120" s="108"/>
    </row>
    <row r="121" spans="1:8">
      <c r="A121" s="101" t="s">
        <v>1806</v>
      </c>
      <c r="B121" s="102" t="s">
        <v>1807</v>
      </c>
      <c r="C121" s="103">
        <v>2</v>
      </c>
      <c r="D121" s="104">
        <v>1</v>
      </c>
      <c r="E121" s="105" t="s">
        <v>2077</v>
      </c>
      <c r="F121" s="106">
        <v>0.1</v>
      </c>
      <c r="G121" s="107"/>
      <c r="H121" s="108"/>
    </row>
    <row r="122" spans="1:8">
      <c r="A122" s="114" t="s">
        <v>1814</v>
      </c>
      <c r="B122" s="115" t="s">
        <v>1815</v>
      </c>
      <c r="C122" s="104">
        <v>1</v>
      </c>
      <c r="D122" s="104">
        <v>1</v>
      </c>
      <c r="E122" s="105" t="s">
        <v>2053</v>
      </c>
      <c r="F122" s="106">
        <v>0.15</v>
      </c>
      <c r="G122" s="107"/>
    </row>
    <row r="123" spans="1:8">
      <c r="A123" s="114" t="s">
        <v>1838</v>
      </c>
      <c r="B123" s="115" t="s">
        <v>1839</v>
      </c>
      <c r="C123" s="104">
        <v>3</v>
      </c>
      <c r="D123" s="104">
        <v>1</v>
      </c>
      <c r="E123" s="105" t="s">
        <v>2055</v>
      </c>
      <c r="F123" s="106">
        <v>0.06</v>
      </c>
      <c r="G123" s="107"/>
    </row>
    <row r="124" spans="1:8">
      <c r="A124" s="114" t="s">
        <v>1850</v>
      </c>
      <c r="B124" s="115" t="s">
        <v>1851</v>
      </c>
      <c r="C124" s="104">
        <v>13</v>
      </c>
      <c r="D124" s="104">
        <v>6</v>
      </c>
      <c r="E124" s="105" t="s">
        <v>2188</v>
      </c>
      <c r="F124" s="106">
        <v>0.09</v>
      </c>
      <c r="G124" s="107"/>
    </row>
    <row r="125" spans="1:8">
      <c r="A125" s="101" t="s">
        <v>1898</v>
      </c>
      <c r="B125" s="102" t="s">
        <v>1899</v>
      </c>
      <c r="C125" s="103">
        <v>5</v>
      </c>
      <c r="D125" s="104">
        <v>1</v>
      </c>
      <c r="E125" s="105" t="s">
        <v>2079</v>
      </c>
      <c r="F125" s="106">
        <v>0.05</v>
      </c>
      <c r="G125" s="107"/>
      <c r="H125" s="108"/>
    </row>
    <row r="126" spans="1:8">
      <c r="A126" s="101" t="s">
        <v>1950</v>
      </c>
      <c r="B126" s="102" t="s">
        <v>1951</v>
      </c>
      <c r="C126" s="103">
        <v>3</v>
      </c>
      <c r="D126" s="104">
        <v>1</v>
      </c>
      <c r="E126" s="105" t="s">
        <v>2055</v>
      </c>
      <c r="F126" s="106">
        <v>0.06</v>
      </c>
      <c r="G126" s="107"/>
      <c r="H126" s="108"/>
    </row>
    <row r="127" spans="1:8">
      <c r="A127" s="101" t="s">
        <v>1962</v>
      </c>
      <c r="B127" s="102" t="s">
        <v>2189</v>
      </c>
      <c r="C127" s="103">
        <v>3</v>
      </c>
      <c r="D127" s="104">
        <v>1</v>
      </c>
      <c r="E127" s="105" t="s">
        <v>2055</v>
      </c>
      <c r="F127" s="106">
        <v>0.06</v>
      </c>
      <c r="G127" s="107"/>
      <c r="H127" s="108"/>
    </row>
    <row r="128" spans="1:8">
      <c r="A128" s="101" t="s">
        <v>1984</v>
      </c>
      <c r="B128" s="102" t="s">
        <v>2190</v>
      </c>
      <c r="C128" s="103">
        <v>16</v>
      </c>
      <c r="D128" s="104">
        <v>7</v>
      </c>
      <c r="E128" s="105" t="s">
        <v>2191</v>
      </c>
      <c r="F128" s="106">
        <v>0.08</v>
      </c>
      <c r="G128" s="107"/>
      <c r="H128" s="108"/>
    </row>
    <row r="129" spans="1:8">
      <c r="A129" s="101" t="s">
        <v>2018</v>
      </c>
      <c r="B129" s="102" t="s">
        <v>2019</v>
      </c>
      <c r="C129" s="103">
        <v>38</v>
      </c>
      <c r="D129" s="104">
        <v>14</v>
      </c>
      <c r="E129" s="105" t="s">
        <v>2192</v>
      </c>
      <c r="F129" s="106">
        <v>7.0000000000000007E-2</v>
      </c>
      <c r="G129" s="107"/>
      <c r="H129" s="108"/>
    </row>
    <row r="130" spans="1:8">
      <c r="A130" s="101" t="s">
        <v>914</v>
      </c>
      <c r="B130" s="102" t="s">
        <v>2193</v>
      </c>
      <c r="C130" s="103">
        <v>294</v>
      </c>
      <c r="D130" s="104">
        <f>SUM(D124:D129)</f>
        <v>30</v>
      </c>
      <c r="E130" s="105" t="s">
        <v>2194</v>
      </c>
      <c r="F130" s="106">
        <v>0.05</v>
      </c>
      <c r="G130" s="107"/>
      <c r="H130" s="108"/>
    </row>
    <row r="131" spans="1:8">
      <c r="A131" s="114" t="s">
        <v>1104</v>
      </c>
      <c r="B131" s="115" t="s">
        <v>2195</v>
      </c>
      <c r="C131" s="104">
        <v>453</v>
      </c>
      <c r="D131" s="104">
        <f>SUM(D119:D130)</f>
        <v>70</v>
      </c>
      <c r="E131" s="105" t="s">
        <v>2196</v>
      </c>
      <c r="F131" s="106">
        <v>0.05</v>
      </c>
      <c r="G131" s="107"/>
    </row>
    <row r="132" spans="1:8">
      <c r="A132" s="101" t="s">
        <v>1006</v>
      </c>
      <c r="B132" s="102" t="s">
        <v>2197</v>
      </c>
      <c r="C132" s="103">
        <v>350</v>
      </c>
      <c r="D132" s="104">
        <f>SUM(D126:D131)</f>
        <v>123</v>
      </c>
      <c r="E132" s="105" t="s">
        <v>2198</v>
      </c>
      <c r="F132" s="106">
        <v>0.09</v>
      </c>
      <c r="G132" s="107"/>
      <c r="H132" s="108"/>
    </row>
    <row r="133" spans="1:8">
      <c r="A133" s="101" t="s">
        <v>1254</v>
      </c>
      <c r="B133" s="102" t="s">
        <v>2199</v>
      </c>
      <c r="C133" s="103">
        <v>311</v>
      </c>
      <c r="D133" s="104">
        <f>SUM(D126:D132)</f>
        <v>246</v>
      </c>
      <c r="E133" s="105" t="s">
        <v>2078</v>
      </c>
      <c r="F133" s="106">
        <v>0.05</v>
      </c>
      <c r="G133" s="107"/>
      <c r="H133" s="108"/>
    </row>
    <row r="134" spans="1:8">
      <c r="A134" s="123"/>
      <c r="B134" s="124"/>
      <c r="C134" s="104">
        <f>SUM(C3:C133)-SUM(C57,C64,C77,C103)</f>
        <v>3236</v>
      </c>
      <c r="D134" s="104">
        <f>SUM(D3:D133)-SUM(D57,D64,D77,D103)</f>
        <v>1474</v>
      </c>
    </row>
  </sheetData>
  <autoFilter ref="A2:J134"/>
  <mergeCells count="1">
    <mergeCell ref="A1:F1"/>
  </mergeCells>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dimension ref="A1:D5272"/>
  <sheetViews>
    <sheetView workbookViewId="0">
      <selection activeCell="B6" sqref="B6:C6"/>
    </sheetView>
  </sheetViews>
  <sheetFormatPr baseColWidth="10" defaultColWidth="8.83203125" defaultRowHeight="14" x14ac:dyDescent="0"/>
  <cols>
    <col min="1" max="1" width="13.33203125" bestFit="1" customWidth="1"/>
    <col min="2" max="2" width="46.5" bestFit="1" customWidth="1"/>
    <col min="3" max="3" width="47.5" bestFit="1" customWidth="1"/>
    <col min="4" max="4" width="21.83203125" style="171" customWidth="1"/>
    <col min="255" max="255" width="3.6640625" customWidth="1"/>
    <col min="256" max="256" width="13.33203125" bestFit="1" customWidth="1"/>
    <col min="257" max="257" width="46.5" bestFit="1" customWidth="1"/>
    <col min="258" max="258" width="14" customWidth="1"/>
    <col min="259" max="259" width="47.5" bestFit="1" customWidth="1"/>
    <col min="260" max="260" width="21.83203125" customWidth="1"/>
    <col min="511" max="511" width="3.6640625" customWidth="1"/>
    <col min="512" max="512" width="13.33203125" bestFit="1" customWidth="1"/>
    <col min="513" max="513" width="46.5" bestFit="1" customWidth="1"/>
    <col min="514" max="514" width="14" customWidth="1"/>
    <col min="515" max="515" width="47.5" bestFit="1" customWidth="1"/>
    <col min="516" max="516" width="21.83203125" customWidth="1"/>
    <col min="767" max="767" width="3.6640625" customWidth="1"/>
    <col min="768" max="768" width="13.33203125" bestFit="1" customWidth="1"/>
    <col min="769" max="769" width="46.5" bestFit="1" customWidth="1"/>
    <col min="770" max="770" width="14" customWidth="1"/>
    <col min="771" max="771" width="47.5" bestFit="1" customWidth="1"/>
    <col min="772" max="772" width="21.83203125" customWidth="1"/>
    <col min="1023" max="1023" width="3.6640625" customWidth="1"/>
    <col min="1024" max="1024" width="13.33203125" bestFit="1" customWidth="1"/>
    <col min="1025" max="1025" width="46.5" bestFit="1" customWidth="1"/>
    <col min="1026" max="1026" width="14" customWidth="1"/>
    <col min="1027" max="1027" width="47.5" bestFit="1" customWidth="1"/>
    <col min="1028" max="1028" width="21.83203125" customWidth="1"/>
    <col min="1279" max="1279" width="3.6640625" customWidth="1"/>
    <col min="1280" max="1280" width="13.33203125" bestFit="1" customWidth="1"/>
    <col min="1281" max="1281" width="46.5" bestFit="1" customWidth="1"/>
    <col min="1282" max="1282" width="14" customWidth="1"/>
    <col min="1283" max="1283" width="47.5" bestFit="1" customWidth="1"/>
    <col min="1284" max="1284" width="21.83203125" customWidth="1"/>
    <col min="1535" max="1535" width="3.6640625" customWidth="1"/>
    <col min="1536" max="1536" width="13.33203125" bestFit="1" customWidth="1"/>
    <col min="1537" max="1537" width="46.5" bestFit="1" customWidth="1"/>
    <col min="1538" max="1538" width="14" customWidth="1"/>
    <col min="1539" max="1539" width="47.5" bestFit="1" customWidth="1"/>
    <col min="1540" max="1540" width="21.83203125" customWidth="1"/>
    <col min="1791" max="1791" width="3.6640625" customWidth="1"/>
    <col min="1792" max="1792" width="13.33203125" bestFit="1" customWidth="1"/>
    <col min="1793" max="1793" width="46.5" bestFit="1" customWidth="1"/>
    <col min="1794" max="1794" width="14" customWidth="1"/>
    <col min="1795" max="1795" width="47.5" bestFit="1" customWidth="1"/>
    <col min="1796" max="1796" width="21.83203125" customWidth="1"/>
    <col min="2047" max="2047" width="3.6640625" customWidth="1"/>
    <col min="2048" max="2048" width="13.33203125" bestFit="1" customWidth="1"/>
    <col min="2049" max="2049" width="46.5" bestFit="1" customWidth="1"/>
    <col min="2050" max="2050" width="14" customWidth="1"/>
    <col min="2051" max="2051" width="47.5" bestFit="1" customWidth="1"/>
    <col min="2052" max="2052" width="21.83203125" customWidth="1"/>
    <col min="2303" max="2303" width="3.6640625" customWidth="1"/>
    <col min="2304" max="2304" width="13.33203125" bestFit="1" customWidth="1"/>
    <col min="2305" max="2305" width="46.5" bestFit="1" customWidth="1"/>
    <col min="2306" max="2306" width="14" customWidth="1"/>
    <col min="2307" max="2307" width="47.5" bestFit="1" customWidth="1"/>
    <col min="2308" max="2308" width="21.83203125" customWidth="1"/>
    <col min="2559" max="2559" width="3.6640625" customWidth="1"/>
    <col min="2560" max="2560" width="13.33203125" bestFit="1" customWidth="1"/>
    <col min="2561" max="2561" width="46.5" bestFit="1" customWidth="1"/>
    <col min="2562" max="2562" width="14" customWidth="1"/>
    <col min="2563" max="2563" width="47.5" bestFit="1" customWidth="1"/>
    <col min="2564" max="2564" width="21.83203125" customWidth="1"/>
    <col min="2815" max="2815" width="3.6640625" customWidth="1"/>
    <col min="2816" max="2816" width="13.33203125" bestFit="1" customWidth="1"/>
    <col min="2817" max="2817" width="46.5" bestFit="1" customWidth="1"/>
    <col min="2818" max="2818" width="14" customWidth="1"/>
    <col min="2819" max="2819" width="47.5" bestFit="1" customWidth="1"/>
    <col min="2820" max="2820" width="21.83203125" customWidth="1"/>
    <col min="3071" max="3071" width="3.6640625" customWidth="1"/>
    <col min="3072" max="3072" width="13.33203125" bestFit="1" customWidth="1"/>
    <col min="3073" max="3073" width="46.5" bestFit="1" customWidth="1"/>
    <col min="3074" max="3074" width="14" customWidth="1"/>
    <col min="3075" max="3075" width="47.5" bestFit="1" customWidth="1"/>
    <col min="3076" max="3076" width="21.83203125" customWidth="1"/>
    <col min="3327" max="3327" width="3.6640625" customWidth="1"/>
    <col min="3328" max="3328" width="13.33203125" bestFit="1" customWidth="1"/>
    <col min="3329" max="3329" width="46.5" bestFit="1" customWidth="1"/>
    <col min="3330" max="3330" width="14" customWidth="1"/>
    <col min="3331" max="3331" width="47.5" bestFit="1" customWidth="1"/>
    <col min="3332" max="3332" width="21.83203125" customWidth="1"/>
    <col min="3583" max="3583" width="3.6640625" customWidth="1"/>
    <col min="3584" max="3584" width="13.33203125" bestFit="1" customWidth="1"/>
    <col min="3585" max="3585" width="46.5" bestFit="1" customWidth="1"/>
    <col min="3586" max="3586" width="14" customWidth="1"/>
    <col min="3587" max="3587" width="47.5" bestFit="1" customWidth="1"/>
    <col min="3588" max="3588" width="21.83203125" customWidth="1"/>
    <col min="3839" max="3839" width="3.6640625" customWidth="1"/>
    <col min="3840" max="3840" width="13.33203125" bestFit="1" customWidth="1"/>
    <col min="3841" max="3841" width="46.5" bestFit="1" customWidth="1"/>
    <col min="3842" max="3842" width="14" customWidth="1"/>
    <col min="3843" max="3843" width="47.5" bestFit="1" customWidth="1"/>
    <col min="3844" max="3844" width="21.83203125" customWidth="1"/>
    <col min="4095" max="4095" width="3.6640625" customWidth="1"/>
    <col min="4096" max="4096" width="13.33203125" bestFit="1" customWidth="1"/>
    <col min="4097" max="4097" width="46.5" bestFit="1" customWidth="1"/>
    <col min="4098" max="4098" width="14" customWidth="1"/>
    <col min="4099" max="4099" width="47.5" bestFit="1" customWidth="1"/>
    <col min="4100" max="4100" width="21.83203125" customWidth="1"/>
    <col min="4351" max="4351" width="3.6640625" customWidth="1"/>
    <col min="4352" max="4352" width="13.33203125" bestFit="1" customWidth="1"/>
    <col min="4353" max="4353" width="46.5" bestFit="1" customWidth="1"/>
    <col min="4354" max="4354" width="14" customWidth="1"/>
    <col min="4355" max="4355" width="47.5" bestFit="1" customWidth="1"/>
    <col min="4356" max="4356" width="21.83203125" customWidth="1"/>
    <col min="4607" max="4607" width="3.6640625" customWidth="1"/>
    <col min="4608" max="4608" width="13.33203125" bestFit="1" customWidth="1"/>
    <col min="4609" max="4609" width="46.5" bestFit="1" customWidth="1"/>
    <col min="4610" max="4610" width="14" customWidth="1"/>
    <col min="4611" max="4611" width="47.5" bestFit="1" customWidth="1"/>
    <col min="4612" max="4612" width="21.83203125" customWidth="1"/>
    <col min="4863" max="4863" width="3.6640625" customWidth="1"/>
    <col min="4864" max="4864" width="13.33203125" bestFit="1" customWidth="1"/>
    <col min="4865" max="4865" width="46.5" bestFit="1" customWidth="1"/>
    <col min="4866" max="4866" width="14" customWidth="1"/>
    <col min="4867" max="4867" width="47.5" bestFit="1" customWidth="1"/>
    <col min="4868" max="4868" width="21.83203125" customWidth="1"/>
    <col min="5119" max="5119" width="3.6640625" customWidth="1"/>
    <col min="5120" max="5120" width="13.33203125" bestFit="1" customWidth="1"/>
    <col min="5121" max="5121" width="46.5" bestFit="1" customWidth="1"/>
    <col min="5122" max="5122" width="14" customWidth="1"/>
    <col min="5123" max="5123" width="47.5" bestFit="1" customWidth="1"/>
    <col min="5124" max="5124" width="21.83203125" customWidth="1"/>
    <col min="5375" max="5375" width="3.6640625" customWidth="1"/>
    <col min="5376" max="5376" width="13.33203125" bestFit="1" customWidth="1"/>
    <col min="5377" max="5377" width="46.5" bestFit="1" customWidth="1"/>
    <col min="5378" max="5378" width="14" customWidth="1"/>
    <col min="5379" max="5379" width="47.5" bestFit="1" customWidth="1"/>
    <col min="5380" max="5380" width="21.83203125" customWidth="1"/>
    <col min="5631" max="5631" width="3.6640625" customWidth="1"/>
    <col min="5632" max="5632" width="13.33203125" bestFit="1" customWidth="1"/>
    <col min="5633" max="5633" width="46.5" bestFit="1" customWidth="1"/>
    <col min="5634" max="5634" width="14" customWidth="1"/>
    <col min="5635" max="5635" width="47.5" bestFit="1" customWidth="1"/>
    <col min="5636" max="5636" width="21.83203125" customWidth="1"/>
    <col min="5887" max="5887" width="3.6640625" customWidth="1"/>
    <col min="5888" max="5888" width="13.33203125" bestFit="1" customWidth="1"/>
    <col min="5889" max="5889" width="46.5" bestFit="1" customWidth="1"/>
    <col min="5890" max="5890" width="14" customWidth="1"/>
    <col min="5891" max="5891" width="47.5" bestFit="1" customWidth="1"/>
    <col min="5892" max="5892" width="21.83203125" customWidth="1"/>
    <col min="6143" max="6143" width="3.6640625" customWidth="1"/>
    <col min="6144" max="6144" width="13.33203125" bestFit="1" customWidth="1"/>
    <col min="6145" max="6145" width="46.5" bestFit="1" customWidth="1"/>
    <col min="6146" max="6146" width="14" customWidth="1"/>
    <col min="6147" max="6147" width="47.5" bestFit="1" customWidth="1"/>
    <col min="6148" max="6148" width="21.83203125" customWidth="1"/>
    <col min="6399" max="6399" width="3.6640625" customWidth="1"/>
    <col min="6400" max="6400" width="13.33203125" bestFit="1" customWidth="1"/>
    <col min="6401" max="6401" width="46.5" bestFit="1" customWidth="1"/>
    <col min="6402" max="6402" width="14" customWidth="1"/>
    <col min="6403" max="6403" width="47.5" bestFit="1" customWidth="1"/>
    <col min="6404" max="6404" width="21.83203125" customWidth="1"/>
    <col min="6655" max="6655" width="3.6640625" customWidth="1"/>
    <col min="6656" max="6656" width="13.33203125" bestFit="1" customWidth="1"/>
    <col min="6657" max="6657" width="46.5" bestFit="1" customWidth="1"/>
    <col min="6658" max="6658" width="14" customWidth="1"/>
    <col min="6659" max="6659" width="47.5" bestFit="1" customWidth="1"/>
    <col min="6660" max="6660" width="21.83203125" customWidth="1"/>
    <col min="6911" max="6911" width="3.6640625" customWidth="1"/>
    <col min="6912" max="6912" width="13.33203125" bestFit="1" customWidth="1"/>
    <col min="6913" max="6913" width="46.5" bestFit="1" customWidth="1"/>
    <col min="6914" max="6914" width="14" customWidth="1"/>
    <col min="6915" max="6915" width="47.5" bestFit="1" customWidth="1"/>
    <col min="6916" max="6916" width="21.83203125" customWidth="1"/>
    <col min="7167" max="7167" width="3.6640625" customWidth="1"/>
    <col min="7168" max="7168" width="13.33203125" bestFit="1" customWidth="1"/>
    <col min="7169" max="7169" width="46.5" bestFit="1" customWidth="1"/>
    <col min="7170" max="7170" width="14" customWidth="1"/>
    <col min="7171" max="7171" width="47.5" bestFit="1" customWidth="1"/>
    <col min="7172" max="7172" width="21.83203125" customWidth="1"/>
    <col min="7423" max="7423" width="3.6640625" customWidth="1"/>
    <col min="7424" max="7424" width="13.33203125" bestFit="1" customWidth="1"/>
    <col min="7425" max="7425" width="46.5" bestFit="1" customWidth="1"/>
    <col min="7426" max="7426" width="14" customWidth="1"/>
    <col min="7427" max="7427" width="47.5" bestFit="1" customWidth="1"/>
    <col min="7428" max="7428" width="21.83203125" customWidth="1"/>
    <col min="7679" max="7679" width="3.6640625" customWidth="1"/>
    <col min="7680" max="7680" width="13.33203125" bestFit="1" customWidth="1"/>
    <col min="7681" max="7681" width="46.5" bestFit="1" customWidth="1"/>
    <col min="7682" max="7682" width="14" customWidth="1"/>
    <col min="7683" max="7683" width="47.5" bestFit="1" customWidth="1"/>
    <col min="7684" max="7684" width="21.83203125" customWidth="1"/>
    <col min="7935" max="7935" width="3.6640625" customWidth="1"/>
    <col min="7936" max="7936" width="13.33203125" bestFit="1" customWidth="1"/>
    <col min="7937" max="7937" width="46.5" bestFit="1" customWidth="1"/>
    <col min="7938" max="7938" width="14" customWidth="1"/>
    <col min="7939" max="7939" width="47.5" bestFit="1" customWidth="1"/>
    <col min="7940" max="7940" width="21.83203125" customWidth="1"/>
    <col min="8191" max="8191" width="3.6640625" customWidth="1"/>
    <col min="8192" max="8192" width="13.33203125" bestFit="1" customWidth="1"/>
    <col min="8193" max="8193" width="46.5" bestFit="1" customWidth="1"/>
    <col min="8194" max="8194" width="14" customWidth="1"/>
    <col min="8195" max="8195" width="47.5" bestFit="1" customWidth="1"/>
    <col min="8196" max="8196" width="21.83203125" customWidth="1"/>
    <col min="8447" max="8447" width="3.6640625" customWidth="1"/>
    <col min="8448" max="8448" width="13.33203125" bestFit="1" customWidth="1"/>
    <col min="8449" max="8449" width="46.5" bestFit="1" customWidth="1"/>
    <col min="8450" max="8450" width="14" customWidth="1"/>
    <col min="8451" max="8451" width="47.5" bestFit="1" customWidth="1"/>
    <col min="8452" max="8452" width="21.83203125" customWidth="1"/>
    <col min="8703" max="8703" width="3.6640625" customWidth="1"/>
    <col min="8704" max="8704" width="13.33203125" bestFit="1" customWidth="1"/>
    <col min="8705" max="8705" width="46.5" bestFit="1" customWidth="1"/>
    <col min="8706" max="8706" width="14" customWidth="1"/>
    <col min="8707" max="8707" width="47.5" bestFit="1" customWidth="1"/>
    <col min="8708" max="8708" width="21.83203125" customWidth="1"/>
    <col min="8959" max="8959" width="3.6640625" customWidth="1"/>
    <col min="8960" max="8960" width="13.33203125" bestFit="1" customWidth="1"/>
    <col min="8961" max="8961" width="46.5" bestFit="1" customWidth="1"/>
    <col min="8962" max="8962" width="14" customWidth="1"/>
    <col min="8963" max="8963" width="47.5" bestFit="1" customWidth="1"/>
    <col min="8964" max="8964" width="21.83203125" customWidth="1"/>
    <col min="9215" max="9215" width="3.6640625" customWidth="1"/>
    <col min="9216" max="9216" width="13.33203125" bestFit="1" customWidth="1"/>
    <col min="9217" max="9217" width="46.5" bestFit="1" customWidth="1"/>
    <col min="9218" max="9218" width="14" customWidth="1"/>
    <col min="9219" max="9219" width="47.5" bestFit="1" customWidth="1"/>
    <col min="9220" max="9220" width="21.83203125" customWidth="1"/>
    <col min="9471" max="9471" width="3.6640625" customWidth="1"/>
    <col min="9472" max="9472" width="13.33203125" bestFit="1" customWidth="1"/>
    <col min="9473" max="9473" width="46.5" bestFit="1" customWidth="1"/>
    <col min="9474" max="9474" width="14" customWidth="1"/>
    <col min="9475" max="9475" width="47.5" bestFit="1" customWidth="1"/>
    <col min="9476" max="9476" width="21.83203125" customWidth="1"/>
    <col min="9727" max="9727" width="3.6640625" customWidth="1"/>
    <col min="9728" max="9728" width="13.33203125" bestFit="1" customWidth="1"/>
    <col min="9729" max="9729" width="46.5" bestFit="1" customWidth="1"/>
    <col min="9730" max="9730" width="14" customWidth="1"/>
    <col min="9731" max="9731" width="47.5" bestFit="1" customWidth="1"/>
    <col min="9732" max="9732" width="21.83203125" customWidth="1"/>
    <col min="9983" max="9983" width="3.6640625" customWidth="1"/>
    <col min="9984" max="9984" width="13.33203125" bestFit="1" customWidth="1"/>
    <col min="9985" max="9985" width="46.5" bestFit="1" customWidth="1"/>
    <col min="9986" max="9986" width="14" customWidth="1"/>
    <col min="9987" max="9987" width="47.5" bestFit="1" customWidth="1"/>
    <col min="9988" max="9988" width="21.83203125" customWidth="1"/>
    <col min="10239" max="10239" width="3.6640625" customWidth="1"/>
    <col min="10240" max="10240" width="13.33203125" bestFit="1" customWidth="1"/>
    <col min="10241" max="10241" width="46.5" bestFit="1" customWidth="1"/>
    <col min="10242" max="10242" width="14" customWidth="1"/>
    <col min="10243" max="10243" width="47.5" bestFit="1" customWidth="1"/>
    <col min="10244" max="10244" width="21.83203125" customWidth="1"/>
    <col min="10495" max="10495" width="3.6640625" customWidth="1"/>
    <col min="10496" max="10496" width="13.33203125" bestFit="1" customWidth="1"/>
    <col min="10497" max="10497" width="46.5" bestFit="1" customWidth="1"/>
    <col min="10498" max="10498" width="14" customWidth="1"/>
    <col min="10499" max="10499" width="47.5" bestFit="1" customWidth="1"/>
    <col min="10500" max="10500" width="21.83203125" customWidth="1"/>
    <col min="10751" max="10751" width="3.6640625" customWidth="1"/>
    <col min="10752" max="10752" width="13.33203125" bestFit="1" customWidth="1"/>
    <col min="10753" max="10753" width="46.5" bestFit="1" customWidth="1"/>
    <col min="10754" max="10754" width="14" customWidth="1"/>
    <col min="10755" max="10755" width="47.5" bestFit="1" customWidth="1"/>
    <col min="10756" max="10756" width="21.83203125" customWidth="1"/>
    <col min="11007" max="11007" width="3.6640625" customWidth="1"/>
    <col min="11008" max="11008" width="13.33203125" bestFit="1" customWidth="1"/>
    <col min="11009" max="11009" width="46.5" bestFit="1" customWidth="1"/>
    <col min="11010" max="11010" width="14" customWidth="1"/>
    <col min="11011" max="11011" width="47.5" bestFit="1" customWidth="1"/>
    <col min="11012" max="11012" width="21.83203125" customWidth="1"/>
    <col min="11263" max="11263" width="3.6640625" customWidth="1"/>
    <col min="11264" max="11264" width="13.33203125" bestFit="1" customWidth="1"/>
    <col min="11265" max="11265" width="46.5" bestFit="1" customWidth="1"/>
    <col min="11266" max="11266" width="14" customWidth="1"/>
    <col min="11267" max="11267" width="47.5" bestFit="1" customWidth="1"/>
    <col min="11268" max="11268" width="21.83203125" customWidth="1"/>
    <col min="11519" max="11519" width="3.6640625" customWidth="1"/>
    <col min="11520" max="11520" width="13.33203125" bestFit="1" customWidth="1"/>
    <col min="11521" max="11521" width="46.5" bestFit="1" customWidth="1"/>
    <col min="11522" max="11522" width="14" customWidth="1"/>
    <col min="11523" max="11523" width="47.5" bestFit="1" customWidth="1"/>
    <col min="11524" max="11524" width="21.83203125" customWidth="1"/>
    <col min="11775" max="11775" width="3.6640625" customWidth="1"/>
    <col min="11776" max="11776" width="13.33203125" bestFit="1" customWidth="1"/>
    <col min="11777" max="11777" width="46.5" bestFit="1" customWidth="1"/>
    <col min="11778" max="11778" width="14" customWidth="1"/>
    <col min="11779" max="11779" width="47.5" bestFit="1" customWidth="1"/>
    <col min="11780" max="11780" width="21.83203125" customWidth="1"/>
    <col min="12031" max="12031" width="3.6640625" customWidth="1"/>
    <col min="12032" max="12032" width="13.33203125" bestFit="1" customWidth="1"/>
    <col min="12033" max="12033" width="46.5" bestFit="1" customWidth="1"/>
    <col min="12034" max="12034" width="14" customWidth="1"/>
    <col min="12035" max="12035" width="47.5" bestFit="1" customWidth="1"/>
    <col min="12036" max="12036" width="21.83203125" customWidth="1"/>
    <col min="12287" max="12287" width="3.6640625" customWidth="1"/>
    <col min="12288" max="12288" width="13.33203125" bestFit="1" customWidth="1"/>
    <col min="12289" max="12289" width="46.5" bestFit="1" customWidth="1"/>
    <col min="12290" max="12290" width="14" customWidth="1"/>
    <col min="12291" max="12291" width="47.5" bestFit="1" customWidth="1"/>
    <col min="12292" max="12292" width="21.83203125" customWidth="1"/>
    <col min="12543" max="12543" width="3.6640625" customWidth="1"/>
    <col min="12544" max="12544" width="13.33203125" bestFit="1" customWidth="1"/>
    <col min="12545" max="12545" width="46.5" bestFit="1" customWidth="1"/>
    <col min="12546" max="12546" width="14" customWidth="1"/>
    <col min="12547" max="12547" width="47.5" bestFit="1" customWidth="1"/>
    <col min="12548" max="12548" width="21.83203125" customWidth="1"/>
    <col min="12799" max="12799" width="3.6640625" customWidth="1"/>
    <col min="12800" max="12800" width="13.33203125" bestFit="1" customWidth="1"/>
    <col min="12801" max="12801" width="46.5" bestFit="1" customWidth="1"/>
    <col min="12802" max="12802" width="14" customWidth="1"/>
    <col min="12803" max="12803" width="47.5" bestFit="1" customWidth="1"/>
    <col min="12804" max="12804" width="21.83203125" customWidth="1"/>
    <col min="13055" max="13055" width="3.6640625" customWidth="1"/>
    <col min="13056" max="13056" width="13.33203125" bestFit="1" customWidth="1"/>
    <col min="13057" max="13057" width="46.5" bestFit="1" customWidth="1"/>
    <col min="13058" max="13058" width="14" customWidth="1"/>
    <col min="13059" max="13059" width="47.5" bestFit="1" customWidth="1"/>
    <col min="13060" max="13060" width="21.83203125" customWidth="1"/>
    <col min="13311" max="13311" width="3.6640625" customWidth="1"/>
    <col min="13312" max="13312" width="13.33203125" bestFit="1" customWidth="1"/>
    <col min="13313" max="13313" width="46.5" bestFit="1" customWidth="1"/>
    <col min="13314" max="13314" width="14" customWidth="1"/>
    <col min="13315" max="13315" width="47.5" bestFit="1" customWidth="1"/>
    <col min="13316" max="13316" width="21.83203125" customWidth="1"/>
    <col min="13567" max="13567" width="3.6640625" customWidth="1"/>
    <col min="13568" max="13568" width="13.33203125" bestFit="1" customWidth="1"/>
    <col min="13569" max="13569" width="46.5" bestFit="1" customWidth="1"/>
    <col min="13570" max="13570" width="14" customWidth="1"/>
    <col min="13571" max="13571" width="47.5" bestFit="1" customWidth="1"/>
    <col min="13572" max="13572" width="21.83203125" customWidth="1"/>
    <col min="13823" max="13823" width="3.6640625" customWidth="1"/>
    <col min="13824" max="13824" width="13.33203125" bestFit="1" customWidth="1"/>
    <col min="13825" max="13825" width="46.5" bestFit="1" customWidth="1"/>
    <col min="13826" max="13826" width="14" customWidth="1"/>
    <col min="13827" max="13827" width="47.5" bestFit="1" customWidth="1"/>
    <col min="13828" max="13828" width="21.83203125" customWidth="1"/>
    <col min="14079" max="14079" width="3.6640625" customWidth="1"/>
    <col min="14080" max="14080" width="13.33203125" bestFit="1" customWidth="1"/>
    <col min="14081" max="14081" width="46.5" bestFit="1" customWidth="1"/>
    <col min="14082" max="14082" width="14" customWidth="1"/>
    <col min="14083" max="14083" width="47.5" bestFit="1" customWidth="1"/>
    <col min="14084" max="14084" width="21.83203125" customWidth="1"/>
    <col min="14335" max="14335" width="3.6640625" customWidth="1"/>
    <col min="14336" max="14336" width="13.33203125" bestFit="1" customWidth="1"/>
    <col min="14337" max="14337" width="46.5" bestFit="1" customWidth="1"/>
    <col min="14338" max="14338" width="14" customWidth="1"/>
    <col min="14339" max="14339" width="47.5" bestFit="1" customWidth="1"/>
    <col min="14340" max="14340" width="21.83203125" customWidth="1"/>
    <col min="14591" max="14591" width="3.6640625" customWidth="1"/>
    <col min="14592" max="14592" width="13.33203125" bestFit="1" customWidth="1"/>
    <col min="14593" max="14593" width="46.5" bestFit="1" customWidth="1"/>
    <col min="14594" max="14594" width="14" customWidth="1"/>
    <col min="14595" max="14595" width="47.5" bestFit="1" customWidth="1"/>
    <col min="14596" max="14596" width="21.83203125" customWidth="1"/>
    <col min="14847" max="14847" width="3.6640625" customWidth="1"/>
    <col min="14848" max="14848" width="13.33203125" bestFit="1" customWidth="1"/>
    <col min="14849" max="14849" width="46.5" bestFit="1" customWidth="1"/>
    <col min="14850" max="14850" width="14" customWidth="1"/>
    <col min="14851" max="14851" width="47.5" bestFit="1" customWidth="1"/>
    <col min="14852" max="14852" width="21.83203125" customWidth="1"/>
    <col min="15103" max="15103" width="3.6640625" customWidth="1"/>
    <col min="15104" max="15104" width="13.33203125" bestFit="1" customWidth="1"/>
    <col min="15105" max="15105" width="46.5" bestFit="1" customWidth="1"/>
    <col min="15106" max="15106" width="14" customWidth="1"/>
    <col min="15107" max="15107" width="47.5" bestFit="1" customWidth="1"/>
    <col min="15108" max="15108" width="21.83203125" customWidth="1"/>
    <col min="15359" max="15359" width="3.6640625" customWidth="1"/>
    <col min="15360" max="15360" width="13.33203125" bestFit="1" customWidth="1"/>
    <col min="15361" max="15361" width="46.5" bestFit="1" customWidth="1"/>
    <col min="15362" max="15362" width="14" customWidth="1"/>
    <col min="15363" max="15363" width="47.5" bestFit="1" customWidth="1"/>
    <col min="15364" max="15364" width="21.83203125" customWidth="1"/>
    <col min="15615" max="15615" width="3.6640625" customWidth="1"/>
    <col min="15616" max="15616" width="13.33203125" bestFit="1" customWidth="1"/>
    <col min="15617" max="15617" width="46.5" bestFit="1" customWidth="1"/>
    <col min="15618" max="15618" width="14" customWidth="1"/>
    <col min="15619" max="15619" width="47.5" bestFit="1" customWidth="1"/>
    <col min="15620" max="15620" width="21.83203125" customWidth="1"/>
    <col min="15871" max="15871" width="3.6640625" customWidth="1"/>
    <col min="15872" max="15872" width="13.33203125" bestFit="1" customWidth="1"/>
    <col min="15873" max="15873" width="46.5" bestFit="1" customWidth="1"/>
    <col min="15874" max="15874" width="14" customWidth="1"/>
    <col min="15875" max="15875" width="47.5" bestFit="1" customWidth="1"/>
    <col min="15876" max="15876" width="21.83203125" customWidth="1"/>
    <col min="16127" max="16127" width="3.6640625" customWidth="1"/>
    <col min="16128" max="16128" width="13.33203125" bestFit="1" customWidth="1"/>
    <col min="16129" max="16129" width="46.5" bestFit="1" customWidth="1"/>
    <col min="16130" max="16130" width="14" customWidth="1"/>
    <col min="16131" max="16131" width="47.5" bestFit="1" customWidth="1"/>
    <col min="16132" max="16132" width="21.83203125" customWidth="1"/>
  </cols>
  <sheetData>
    <row r="1" spans="1:4" s="170" customFormat="1" ht="25">
      <c r="A1" s="182" t="s">
        <v>2266</v>
      </c>
      <c r="B1" s="182" t="s">
        <v>2267</v>
      </c>
      <c r="C1" s="182" t="s">
        <v>2268</v>
      </c>
      <c r="D1" s="183" t="s">
        <v>2269</v>
      </c>
    </row>
    <row r="2" spans="1:4">
      <c r="A2" s="184" t="s">
        <v>178</v>
      </c>
      <c r="B2" s="184" t="s">
        <v>179</v>
      </c>
      <c r="C2" s="184" t="s">
        <v>2302</v>
      </c>
      <c r="D2" s="185" t="s">
        <v>2290</v>
      </c>
    </row>
    <row r="3" spans="1:4">
      <c r="A3" s="184" t="s">
        <v>178</v>
      </c>
      <c r="B3" s="184" t="s">
        <v>179</v>
      </c>
      <c r="C3" s="184" t="s">
        <v>2303</v>
      </c>
      <c r="D3" s="185" t="s">
        <v>2290</v>
      </c>
    </row>
    <row r="4" spans="1:4">
      <c r="A4" s="184" t="s">
        <v>178</v>
      </c>
      <c r="B4" s="184" t="s">
        <v>179</v>
      </c>
      <c r="C4" s="184" t="s">
        <v>2304</v>
      </c>
      <c r="D4" s="185" t="s">
        <v>2290</v>
      </c>
    </row>
    <row r="5" spans="1:4">
      <c r="A5" s="184" t="s">
        <v>178</v>
      </c>
      <c r="B5" s="184" t="s">
        <v>179</v>
      </c>
      <c r="C5" s="184" t="s">
        <v>2305</v>
      </c>
      <c r="D5" s="185" t="s">
        <v>2290</v>
      </c>
    </row>
    <row r="6" spans="1:4">
      <c r="A6" s="184" t="s">
        <v>178</v>
      </c>
      <c r="B6" s="184" t="s">
        <v>179</v>
      </c>
      <c r="C6" s="184" t="s">
        <v>2306</v>
      </c>
      <c r="D6" s="185" t="s">
        <v>2290</v>
      </c>
    </row>
    <row r="7" spans="1:4">
      <c r="A7" s="184" t="s">
        <v>178</v>
      </c>
      <c r="B7" s="184" t="s">
        <v>179</v>
      </c>
      <c r="C7" s="184" t="s">
        <v>2307</v>
      </c>
      <c r="D7" s="185" t="s">
        <v>2290</v>
      </c>
    </row>
    <row r="8" spans="1:4">
      <c r="A8" s="184" t="s">
        <v>178</v>
      </c>
      <c r="B8" s="184" t="s">
        <v>179</v>
      </c>
      <c r="C8" s="184" t="s">
        <v>2308</v>
      </c>
      <c r="D8" s="185" t="s">
        <v>2290</v>
      </c>
    </row>
    <row r="9" spans="1:4">
      <c r="A9" s="184" t="s">
        <v>178</v>
      </c>
      <c r="B9" s="184" t="s">
        <v>179</v>
      </c>
      <c r="C9" s="184" t="s">
        <v>2309</v>
      </c>
      <c r="D9" s="185" t="s">
        <v>2290</v>
      </c>
    </row>
    <row r="10" spans="1:4">
      <c r="A10" s="184" t="s">
        <v>178</v>
      </c>
      <c r="B10" s="184" t="s">
        <v>179</v>
      </c>
      <c r="C10" s="184" t="s">
        <v>2310</v>
      </c>
      <c r="D10" s="185" t="s">
        <v>2290</v>
      </c>
    </row>
    <row r="11" spans="1:4">
      <c r="A11" s="184" t="s">
        <v>178</v>
      </c>
      <c r="B11" s="184" t="s">
        <v>179</v>
      </c>
      <c r="C11" s="184" t="s">
        <v>2314</v>
      </c>
      <c r="D11" s="185" t="s">
        <v>2290</v>
      </c>
    </row>
    <row r="12" spans="1:4">
      <c r="A12" s="184" t="s">
        <v>178</v>
      </c>
      <c r="B12" s="184" t="s">
        <v>179</v>
      </c>
      <c r="C12" s="184" t="s">
        <v>2316</v>
      </c>
      <c r="D12" s="185" t="s">
        <v>2290</v>
      </c>
    </row>
    <row r="13" spans="1:4">
      <c r="A13" s="184" t="s">
        <v>178</v>
      </c>
      <c r="B13" s="184" t="s">
        <v>179</v>
      </c>
      <c r="C13" s="184" t="s">
        <v>2317</v>
      </c>
      <c r="D13" s="185" t="s">
        <v>2290</v>
      </c>
    </row>
    <row r="14" spans="1:4">
      <c r="A14" s="184" t="s">
        <v>178</v>
      </c>
      <c r="B14" s="184" t="s">
        <v>179</v>
      </c>
      <c r="C14" s="184" t="s">
        <v>179</v>
      </c>
      <c r="D14" s="185" t="s">
        <v>2286</v>
      </c>
    </row>
    <row r="15" spans="1:4">
      <c r="A15" s="184" t="s">
        <v>178</v>
      </c>
      <c r="B15" s="184" t="s">
        <v>179</v>
      </c>
      <c r="C15" s="184" t="s">
        <v>2311</v>
      </c>
      <c r="D15" s="185" t="s">
        <v>2312</v>
      </c>
    </row>
    <row r="16" spans="1:4">
      <c r="A16" s="184" t="s">
        <v>178</v>
      </c>
      <c r="B16" s="184" t="s">
        <v>179</v>
      </c>
      <c r="C16" s="184" t="s">
        <v>2313</v>
      </c>
      <c r="D16" s="185" t="s">
        <v>2312</v>
      </c>
    </row>
    <row r="17" spans="1:4">
      <c r="A17" s="184" t="s">
        <v>178</v>
      </c>
      <c r="B17" s="184" t="s">
        <v>179</v>
      </c>
      <c r="C17" s="184" t="s">
        <v>2315</v>
      </c>
      <c r="D17" s="185" t="s">
        <v>2312</v>
      </c>
    </row>
    <row r="18" spans="1:4">
      <c r="A18" s="184" t="s">
        <v>180</v>
      </c>
      <c r="B18" s="184" t="s">
        <v>2546</v>
      </c>
      <c r="C18" s="184" t="s">
        <v>2546</v>
      </c>
      <c r="D18" s="185" t="s">
        <v>2271</v>
      </c>
    </row>
    <row r="19" spans="1:4">
      <c r="A19" s="184" t="s">
        <v>182</v>
      </c>
      <c r="B19" s="184" t="s">
        <v>2547</v>
      </c>
      <c r="C19" s="184" t="s">
        <v>2547</v>
      </c>
      <c r="D19" s="185" t="s">
        <v>2271</v>
      </c>
    </row>
    <row r="20" spans="1:4">
      <c r="A20" s="184" t="s">
        <v>184</v>
      </c>
      <c r="B20" s="184" t="s">
        <v>3664</v>
      </c>
      <c r="C20" s="184" t="s">
        <v>3664</v>
      </c>
      <c r="D20" s="185" t="s">
        <v>2271</v>
      </c>
    </row>
    <row r="21" spans="1:4">
      <c r="A21" s="184" t="s">
        <v>186</v>
      </c>
      <c r="B21" s="184" t="s">
        <v>3443</v>
      </c>
      <c r="C21" s="184" t="s">
        <v>3443</v>
      </c>
      <c r="D21" s="185" t="s">
        <v>2271</v>
      </c>
    </row>
    <row r="22" spans="1:4">
      <c r="A22" s="184" t="s">
        <v>188</v>
      </c>
      <c r="B22" s="184" t="s">
        <v>2318</v>
      </c>
      <c r="C22" s="184" t="s">
        <v>2318</v>
      </c>
      <c r="D22" s="185" t="s">
        <v>2271</v>
      </c>
    </row>
    <row r="23" spans="1:4">
      <c r="A23" s="184" t="s">
        <v>190</v>
      </c>
      <c r="B23" s="184" t="s">
        <v>3306</v>
      </c>
      <c r="C23" s="184" t="s">
        <v>3306</v>
      </c>
      <c r="D23" s="185" t="s">
        <v>2288</v>
      </c>
    </row>
    <row r="24" spans="1:4">
      <c r="A24" s="184" t="s">
        <v>192</v>
      </c>
      <c r="B24" s="184" t="s">
        <v>2319</v>
      </c>
      <c r="C24" s="184" t="s">
        <v>2319</v>
      </c>
      <c r="D24" s="185" t="s">
        <v>2271</v>
      </c>
    </row>
    <row r="25" spans="1:4">
      <c r="A25" s="184" t="s">
        <v>194</v>
      </c>
      <c r="B25" s="184" t="s">
        <v>2544</v>
      </c>
      <c r="C25" s="184" t="s">
        <v>2544</v>
      </c>
      <c r="D25" s="185" t="s">
        <v>2271</v>
      </c>
    </row>
    <row r="26" spans="1:4">
      <c r="A26" s="184" t="s">
        <v>196</v>
      </c>
      <c r="B26" s="184" t="s">
        <v>2545</v>
      </c>
      <c r="C26" s="184" t="s">
        <v>2545</v>
      </c>
      <c r="D26" s="185" t="s">
        <v>2288</v>
      </c>
    </row>
    <row r="27" spans="1:4">
      <c r="A27" s="184" t="s">
        <v>198</v>
      </c>
      <c r="B27" s="184" t="s">
        <v>199</v>
      </c>
      <c r="C27" s="184" t="s">
        <v>199</v>
      </c>
      <c r="D27" s="185" t="s">
        <v>2271</v>
      </c>
    </row>
    <row r="28" spans="1:4">
      <c r="A28" s="184" t="s">
        <v>198</v>
      </c>
      <c r="B28" s="184" t="s">
        <v>199</v>
      </c>
      <c r="C28" s="184" t="s">
        <v>2487</v>
      </c>
      <c r="D28" s="185" t="s">
        <v>2288</v>
      </c>
    </row>
    <row r="29" spans="1:4">
      <c r="A29" s="184" t="s">
        <v>198</v>
      </c>
      <c r="B29" s="184" t="s">
        <v>199</v>
      </c>
      <c r="C29" s="184" t="s">
        <v>2488</v>
      </c>
      <c r="D29" s="185" t="s">
        <v>2288</v>
      </c>
    </row>
    <row r="30" spans="1:4">
      <c r="A30" s="184" t="s">
        <v>200</v>
      </c>
      <c r="B30" s="184" t="s">
        <v>201</v>
      </c>
      <c r="C30" s="184" t="s">
        <v>2489</v>
      </c>
      <c r="D30" s="185" t="s">
        <v>2271</v>
      </c>
    </row>
    <row r="31" spans="1:4">
      <c r="A31" s="184" t="s">
        <v>200</v>
      </c>
      <c r="B31" s="184" t="s">
        <v>201</v>
      </c>
      <c r="C31" s="184" t="s">
        <v>201</v>
      </c>
      <c r="D31" s="185" t="s">
        <v>2271</v>
      </c>
    </row>
    <row r="32" spans="1:4">
      <c r="A32" s="184" t="s">
        <v>200</v>
      </c>
      <c r="B32" s="184" t="s">
        <v>201</v>
      </c>
      <c r="C32" s="184" t="s">
        <v>2490</v>
      </c>
      <c r="D32" s="185" t="s">
        <v>2271</v>
      </c>
    </row>
    <row r="33" spans="1:4">
      <c r="A33" s="184" t="s">
        <v>200</v>
      </c>
      <c r="B33" s="184" t="s">
        <v>201</v>
      </c>
      <c r="C33" s="184" t="s">
        <v>2492</v>
      </c>
      <c r="D33" s="185" t="s">
        <v>2271</v>
      </c>
    </row>
    <row r="34" spans="1:4">
      <c r="A34" s="184" t="s">
        <v>200</v>
      </c>
      <c r="B34" s="184" t="s">
        <v>201</v>
      </c>
      <c r="C34" s="184" t="s">
        <v>2493</v>
      </c>
      <c r="D34" s="185" t="s">
        <v>2271</v>
      </c>
    </row>
    <row r="35" spans="1:4">
      <c r="A35" s="184" t="s">
        <v>200</v>
      </c>
      <c r="B35" s="184" t="s">
        <v>201</v>
      </c>
      <c r="C35" s="184" t="s">
        <v>2494</v>
      </c>
      <c r="D35" s="185" t="s">
        <v>2271</v>
      </c>
    </row>
    <row r="36" spans="1:4">
      <c r="A36" s="184" t="s">
        <v>200</v>
      </c>
      <c r="B36" s="184" t="s">
        <v>201</v>
      </c>
      <c r="C36" s="184" t="s">
        <v>2495</v>
      </c>
      <c r="D36" s="185" t="s">
        <v>2271</v>
      </c>
    </row>
    <row r="37" spans="1:4">
      <c r="A37" s="184" t="s">
        <v>200</v>
      </c>
      <c r="B37" s="184" t="s">
        <v>201</v>
      </c>
      <c r="C37" s="184" t="s">
        <v>2491</v>
      </c>
      <c r="D37" s="185" t="s">
        <v>2288</v>
      </c>
    </row>
    <row r="38" spans="1:4">
      <c r="A38" s="184" t="s">
        <v>202</v>
      </c>
      <c r="B38" s="184" t="s">
        <v>5819</v>
      </c>
      <c r="C38" s="184" t="s">
        <v>5819</v>
      </c>
      <c r="D38" s="185" t="s">
        <v>2271</v>
      </c>
    </row>
    <row r="39" spans="1:4">
      <c r="A39" s="184" t="s">
        <v>202</v>
      </c>
      <c r="B39" s="184" t="s">
        <v>5819</v>
      </c>
      <c r="C39" s="184" t="s">
        <v>5820</v>
      </c>
      <c r="D39" s="185" t="s">
        <v>2271</v>
      </c>
    </row>
    <row r="40" spans="1:4">
      <c r="A40" s="184" t="s">
        <v>202</v>
      </c>
      <c r="B40" s="184" t="s">
        <v>5819</v>
      </c>
      <c r="C40" s="184" t="s">
        <v>5821</v>
      </c>
      <c r="D40" s="185" t="s">
        <v>2271</v>
      </c>
    </row>
    <row r="41" spans="1:4">
      <c r="A41" s="184" t="s">
        <v>202</v>
      </c>
      <c r="B41" s="184" t="s">
        <v>5819</v>
      </c>
      <c r="C41" s="184" t="s">
        <v>5823</v>
      </c>
      <c r="D41" s="185" t="s">
        <v>2271</v>
      </c>
    </row>
    <row r="42" spans="1:4">
      <c r="A42" s="184" t="s">
        <v>202</v>
      </c>
      <c r="B42" s="184" t="s">
        <v>5819</v>
      </c>
      <c r="C42" s="184" t="s">
        <v>5822</v>
      </c>
      <c r="D42" s="185" t="s">
        <v>2288</v>
      </c>
    </row>
    <row r="43" spans="1:4">
      <c r="A43" s="184" t="s">
        <v>204</v>
      </c>
      <c r="B43" s="184" t="s">
        <v>205</v>
      </c>
      <c r="C43" s="184" t="s">
        <v>205</v>
      </c>
      <c r="D43" s="185" t="s">
        <v>2271</v>
      </c>
    </row>
    <row r="44" spans="1:4">
      <c r="A44" s="184" t="s">
        <v>204</v>
      </c>
      <c r="B44" s="184" t="s">
        <v>205</v>
      </c>
      <c r="C44" s="184" t="s">
        <v>2841</v>
      </c>
      <c r="D44" s="185" t="s">
        <v>2271</v>
      </c>
    </row>
    <row r="45" spans="1:4">
      <c r="A45" s="184" t="s">
        <v>204</v>
      </c>
      <c r="B45" s="184" t="s">
        <v>205</v>
      </c>
      <c r="C45" s="184" t="s">
        <v>2842</v>
      </c>
      <c r="D45" s="185" t="s">
        <v>2271</v>
      </c>
    </row>
    <row r="46" spans="1:4">
      <c r="A46" s="184" t="s">
        <v>204</v>
      </c>
      <c r="B46" s="184" t="s">
        <v>205</v>
      </c>
      <c r="C46" s="184" t="s">
        <v>2843</v>
      </c>
      <c r="D46" s="185" t="s">
        <v>2271</v>
      </c>
    </row>
    <row r="47" spans="1:4">
      <c r="A47" s="184" t="s">
        <v>204</v>
      </c>
      <c r="B47" s="184" t="s">
        <v>205</v>
      </c>
      <c r="C47" s="184" t="s">
        <v>2844</v>
      </c>
      <c r="D47" s="185" t="s">
        <v>2271</v>
      </c>
    </row>
    <row r="48" spans="1:4">
      <c r="A48" s="184" t="s">
        <v>204</v>
      </c>
      <c r="B48" s="184" t="s">
        <v>205</v>
      </c>
      <c r="C48" s="184" t="s">
        <v>2845</v>
      </c>
      <c r="D48" s="185" t="s">
        <v>2271</v>
      </c>
    </row>
    <row r="49" spans="1:4">
      <c r="A49" s="184" t="s">
        <v>206</v>
      </c>
      <c r="B49" s="184" t="s">
        <v>207</v>
      </c>
      <c r="C49" s="184" t="s">
        <v>207</v>
      </c>
      <c r="D49" s="185" t="s">
        <v>2271</v>
      </c>
    </row>
    <row r="50" spans="1:4">
      <c r="A50" s="184" t="s">
        <v>206</v>
      </c>
      <c r="B50" s="184" t="s">
        <v>207</v>
      </c>
      <c r="C50" s="184" t="s">
        <v>6147</v>
      </c>
      <c r="D50" s="185" t="s">
        <v>2271</v>
      </c>
    </row>
    <row r="51" spans="1:4">
      <c r="A51" s="184" t="s">
        <v>206</v>
      </c>
      <c r="B51" s="184" t="s">
        <v>207</v>
      </c>
      <c r="C51" s="184" t="s">
        <v>6148</v>
      </c>
      <c r="D51" s="185" t="s">
        <v>2271</v>
      </c>
    </row>
    <row r="52" spans="1:4">
      <c r="A52" s="184" t="s">
        <v>206</v>
      </c>
      <c r="B52" s="184" t="s">
        <v>207</v>
      </c>
      <c r="C52" s="184" t="s">
        <v>6149</v>
      </c>
      <c r="D52" s="185" t="s">
        <v>2271</v>
      </c>
    </row>
    <row r="53" spans="1:4">
      <c r="A53" s="184" t="s">
        <v>206</v>
      </c>
      <c r="B53" s="184" t="s">
        <v>207</v>
      </c>
      <c r="C53" s="184" t="s">
        <v>6150</v>
      </c>
      <c r="D53" s="185" t="s">
        <v>2271</v>
      </c>
    </row>
    <row r="54" spans="1:4">
      <c r="A54" s="184" t="s">
        <v>206</v>
      </c>
      <c r="B54" s="184" t="s">
        <v>207</v>
      </c>
      <c r="C54" s="184" t="s">
        <v>3353</v>
      </c>
      <c r="D54" s="185" t="s">
        <v>2271</v>
      </c>
    </row>
    <row r="55" spans="1:4">
      <c r="A55" s="184" t="s">
        <v>206</v>
      </c>
      <c r="B55" s="184" t="s">
        <v>207</v>
      </c>
      <c r="C55" s="184" t="s">
        <v>6151</v>
      </c>
      <c r="D55" s="185" t="s">
        <v>2271</v>
      </c>
    </row>
    <row r="56" spans="1:4">
      <c r="A56" s="184" t="s">
        <v>206</v>
      </c>
      <c r="B56" s="184" t="s">
        <v>207</v>
      </c>
      <c r="C56" s="184" t="s">
        <v>6153</v>
      </c>
      <c r="D56" s="185" t="s">
        <v>2271</v>
      </c>
    </row>
    <row r="57" spans="1:4">
      <c r="A57" s="184" t="s">
        <v>206</v>
      </c>
      <c r="B57" s="184" t="s">
        <v>207</v>
      </c>
      <c r="C57" s="184" t="s">
        <v>6152</v>
      </c>
      <c r="D57" s="185" t="s">
        <v>2288</v>
      </c>
    </row>
    <row r="58" spans="1:4">
      <c r="A58" s="184" t="s">
        <v>208</v>
      </c>
      <c r="B58" s="184" t="s">
        <v>209</v>
      </c>
      <c r="C58" s="184" t="s">
        <v>209</v>
      </c>
      <c r="D58" s="185" t="s">
        <v>2271</v>
      </c>
    </row>
    <row r="59" spans="1:4">
      <c r="A59" s="184" t="s">
        <v>208</v>
      </c>
      <c r="B59" s="184" t="s">
        <v>209</v>
      </c>
      <c r="C59" s="184" t="s">
        <v>3877</v>
      </c>
      <c r="D59" s="185" t="s">
        <v>2271</v>
      </c>
    </row>
    <row r="60" spans="1:4">
      <c r="A60" s="184" t="s">
        <v>210</v>
      </c>
      <c r="B60" s="184" t="s">
        <v>211</v>
      </c>
      <c r="C60" s="184" t="s">
        <v>4089</v>
      </c>
      <c r="D60" s="185" t="s">
        <v>2271</v>
      </c>
    </row>
    <row r="61" spans="1:4">
      <c r="A61" s="184" t="s">
        <v>210</v>
      </c>
      <c r="B61" s="184" t="s">
        <v>211</v>
      </c>
      <c r="C61" s="184" t="s">
        <v>4090</v>
      </c>
      <c r="D61" s="185" t="s">
        <v>2271</v>
      </c>
    </row>
    <row r="62" spans="1:4">
      <c r="A62" s="184" t="s">
        <v>210</v>
      </c>
      <c r="B62" s="184" t="s">
        <v>211</v>
      </c>
      <c r="C62" s="184" t="s">
        <v>211</v>
      </c>
      <c r="D62" s="185" t="s">
        <v>2271</v>
      </c>
    </row>
    <row r="63" spans="1:4">
      <c r="A63" s="184" t="s">
        <v>210</v>
      </c>
      <c r="B63" s="184" t="s">
        <v>211</v>
      </c>
      <c r="C63" s="184" t="s">
        <v>4091</v>
      </c>
      <c r="D63" s="185" t="s">
        <v>2271</v>
      </c>
    </row>
    <row r="64" spans="1:4">
      <c r="A64" s="184" t="s">
        <v>210</v>
      </c>
      <c r="B64" s="184" t="s">
        <v>211</v>
      </c>
      <c r="C64" s="184" t="s">
        <v>4092</v>
      </c>
      <c r="D64" s="185" t="s">
        <v>2271</v>
      </c>
    </row>
    <row r="65" spans="1:4">
      <c r="A65" s="184" t="s">
        <v>210</v>
      </c>
      <c r="B65" s="184" t="s">
        <v>211</v>
      </c>
      <c r="C65" s="184" t="s">
        <v>4093</v>
      </c>
      <c r="D65" s="185" t="s">
        <v>2271</v>
      </c>
    </row>
    <row r="66" spans="1:4">
      <c r="A66" s="184" t="s">
        <v>210</v>
      </c>
      <c r="B66" s="184" t="s">
        <v>211</v>
      </c>
      <c r="C66" s="184" t="s">
        <v>4094</v>
      </c>
      <c r="D66" s="185" t="s">
        <v>2271</v>
      </c>
    </row>
    <row r="67" spans="1:4">
      <c r="A67" s="184" t="s">
        <v>210</v>
      </c>
      <c r="B67" s="184" t="s">
        <v>211</v>
      </c>
      <c r="C67" s="184" t="s">
        <v>4095</v>
      </c>
      <c r="D67" s="185" t="s">
        <v>2271</v>
      </c>
    </row>
    <row r="68" spans="1:4">
      <c r="A68" s="184" t="s">
        <v>210</v>
      </c>
      <c r="B68" s="184" t="s">
        <v>211</v>
      </c>
      <c r="C68" s="184" t="s">
        <v>4096</v>
      </c>
      <c r="D68" s="185" t="s">
        <v>2271</v>
      </c>
    </row>
    <row r="69" spans="1:4">
      <c r="A69" s="184" t="s">
        <v>212</v>
      </c>
      <c r="B69" s="184" t="s">
        <v>213</v>
      </c>
      <c r="C69" s="184" t="s">
        <v>213</v>
      </c>
      <c r="D69" s="185" t="s">
        <v>2271</v>
      </c>
    </row>
    <row r="70" spans="1:4">
      <c r="A70" s="184" t="s">
        <v>212</v>
      </c>
      <c r="B70" s="184" t="s">
        <v>213</v>
      </c>
      <c r="C70" s="184" t="s">
        <v>3305</v>
      </c>
      <c r="D70" s="185" t="s">
        <v>2271</v>
      </c>
    </row>
    <row r="71" spans="1:4">
      <c r="A71" s="184" t="s">
        <v>214</v>
      </c>
      <c r="B71" s="184" t="s">
        <v>215</v>
      </c>
      <c r="C71" s="184" t="s">
        <v>3337</v>
      </c>
      <c r="D71" s="185" t="s">
        <v>2271</v>
      </c>
    </row>
    <row r="72" spans="1:4">
      <c r="A72" s="184" t="s">
        <v>214</v>
      </c>
      <c r="B72" s="184" t="s">
        <v>215</v>
      </c>
      <c r="C72" s="184" t="s">
        <v>3338</v>
      </c>
      <c r="D72" s="185" t="s">
        <v>2271</v>
      </c>
    </row>
    <row r="73" spans="1:4">
      <c r="A73" s="184" t="s">
        <v>214</v>
      </c>
      <c r="B73" s="184" t="s">
        <v>215</v>
      </c>
      <c r="C73" s="184" t="s">
        <v>215</v>
      </c>
      <c r="D73" s="185" t="s">
        <v>2271</v>
      </c>
    </row>
    <row r="74" spans="1:4">
      <c r="A74" s="184" t="s">
        <v>214</v>
      </c>
      <c r="B74" s="184" t="s">
        <v>215</v>
      </c>
      <c r="C74" s="184" t="s">
        <v>3339</v>
      </c>
      <c r="D74" s="185" t="s">
        <v>2271</v>
      </c>
    </row>
    <row r="75" spans="1:4">
      <c r="A75" s="184" t="s">
        <v>214</v>
      </c>
      <c r="B75" s="184" t="s">
        <v>215</v>
      </c>
      <c r="C75" s="184" t="s">
        <v>3340</v>
      </c>
      <c r="D75" s="185" t="s">
        <v>2271</v>
      </c>
    </row>
    <row r="76" spans="1:4">
      <c r="A76" s="184" t="s">
        <v>214</v>
      </c>
      <c r="B76" s="184" t="s">
        <v>215</v>
      </c>
      <c r="C76" s="184" t="s">
        <v>3341</v>
      </c>
      <c r="D76" s="185" t="s">
        <v>2271</v>
      </c>
    </row>
    <row r="77" spans="1:4">
      <c r="A77" s="184" t="s">
        <v>214</v>
      </c>
      <c r="B77" s="184" t="s">
        <v>215</v>
      </c>
      <c r="C77" s="184" t="s">
        <v>3342</v>
      </c>
      <c r="D77" s="185" t="s">
        <v>2271</v>
      </c>
    </row>
    <row r="78" spans="1:4">
      <c r="A78" s="184" t="s">
        <v>214</v>
      </c>
      <c r="B78" s="184" t="s">
        <v>215</v>
      </c>
      <c r="C78" s="184" t="s">
        <v>3343</v>
      </c>
      <c r="D78" s="185" t="s">
        <v>2271</v>
      </c>
    </row>
    <row r="79" spans="1:4">
      <c r="A79" s="184" t="s">
        <v>216</v>
      </c>
      <c r="B79" s="184" t="s">
        <v>217</v>
      </c>
      <c r="C79" s="184" t="s">
        <v>6402</v>
      </c>
      <c r="D79" s="185" t="s">
        <v>2271</v>
      </c>
    </row>
    <row r="80" spans="1:4">
      <c r="A80" s="184" t="s">
        <v>216</v>
      </c>
      <c r="B80" s="184" t="s">
        <v>217</v>
      </c>
      <c r="C80" s="184" t="s">
        <v>6403</v>
      </c>
      <c r="D80" s="185" t="s">
        <v>2271</v>
      </c>
    </row>
    <row r="81" spans="1:4">
      <c r="A81" s="184" t="s">
        <v>216</v>
      </c>
      <c r="B81" s="184" t="s">
        <v>217</v>
      </c>
      <c r="C81" s="184" t="s">
        <v>217</v>
      </c>
      <c r="D81" s="185" t="s">
        <v>2271</v>
      </c>
    </row>
    <row r="82" spans="1:4">
      <c r="A82" s="184" t="s">
        <v>216</v>
      </c>
      <c r="B82" s="184" t="s">
        <v>217</v>
      </c>
      <c r="C82" s="184" t="s">
        <v>6404</v>
      </c>
      <c r="D82" s="185" t="s">
        <v>2271</v>
      </c>
    </row>
    <row r="83" spans="1:4">
      <c r="A83" s="184" t="s">
        <v>218</v>
      </c>
      <c r="B83" s="184" t="s">
        <v>219</v>
      </c>
      <c r="C83" s="184" t="s">
        <v>219</v>
      </c>
      <c r="D83" s="185" t="s">
        <v>2271</v>
      </c>
    </row>
    <row r="84" spans="1:4">
      <c r="A84" s="184" t="s">
        <v>218</v>
      </c>
      <c r="B84" s="184" t="s">
        <v>219</v>
      </c>
      <c r="C84" s="184" t="s">
        <v>6459</v>
      </c>
      <c r="D84" s="185" t="s">
        <v>2271</v>
      </c>
    </row>
    <row r="85" spans="1:4">
      <c r="A85" s="184" t="s">
        <v>218</v>
      </c>
      <c r="B85" s="184" t="s">
        <v>219</v>
      </c>
      <c r="C85" s="184" t="s">
        <v>6460</v>
      </c>
      <c r="D85" s="185" t="s">
        <v>2288</v>
      </c>
    </row>
    <row r="86" spans="1:4">
      <c r="A86" s="184" t="s">
        <v>220</v>
      </c>
      <c r="B86" s="184" t="s">
        <v>221</v>
      </c>
      <c r="C86" s="184" t="s">
        <v>221</v>
      </c>
      <c r="D86" s="185" t="s">
        <v>2271</v>
      </c>
    </row>
    <row r="87" spans="1:4">
      <c r="A87" s="184" t="s">
        <v>220</v>
      </c>
      <c r="B87" s="184" t="s">
        <v>221</v>
      </c>
      <c r="C87" s="184" t="s">
        <v>2330</v>
      </c>
      <c r="D87" s="185" t="s">
        <v>2271</v>
      </c>
    </row>
    <row r="88" spans="1:4">
      <c r="A88" s="184" t="s">
        <v>220</v>
      </c>
      <c r="B88" s="184" t="s">
        <v>221</v>
      </c>
      <c r="C88" s="184" t="s">
        <v>2331</v>
      </c>
      <c r="D88" s="185" t="s">
        <v>2271</v>
      </c>
    </row>
    <row r="89" spans="1:4">
      <c r="A89" s="184" t="s">
        <v>222</v>
      </c>
      <c r="B89" s="184" t="s">
        <v>223</v>
      </c>
      <c r="C89" s="184" t="s">
        <v>223</v>
      </c>
      <c r="D89" s="185" t="s">
        <v>2271</v>
      </c>
    </row>
    <row r="90" spans="1:4">
      <c r="A90" s="184" t="s">
        <v>222</v>
      </c>
      <c r="B90" s="184" t="s">
        <v>223</v>
      </c>
      <c r="C90" s="184" t="s">
        <v>2355</v>
      </c>
      <c r="D90" s="185" t="s">
        <v>2271</v>
      </c>
    </row>
    <row r="91" spans="1:4">
      <c r="A91" s="184" t="s">
        <v>224</v>
      </c>
      <c r="B91" s="184" t="s">
        <v>225</v>
      </c>
      <c r="C91" s="184" t="s">
        <v>225</v>
      </c>
      <c r="D91" s="185" t="s">
        <v>2271</v>
      </c>
    </row>
    <row r="92" spans="1:4">
      <c r="A92" s="184" t="s">
        <v>224</v>
      </c>
      <c r="B92" s="184" t="s">
        <v>225</v>
      </c>
      <c r="C92" s="184" t="s">
        <v>3221</v>
      </c>
      <c r="D92" s="185" t="s">
        <v>2288</v>
      </c>
    </row>
    <row r="93" spans="1:4">
      <c r="A93" s="184" t="s">
        <v>226</v>
      </c>
      <c r="B93" s="184" t="s">
        <v>227</v>
      </c>
      <c r="C93" s="184" t="s">
        <v>227</v>
      </c>
      <c r="D93" s="185" t="s">
        <v>2271</v>
      </c>
    </row>
    <row r="94" spans="1:4">
      <c r="A94" s="184" t="s">
        <v>226</v>
      </c>
      <c r="B94" s="184" t="s">
        <v>227</v>
      </c>
      <c r="C94" s="184" t="s">
        <v>2469</v>
      </c>
      <c r="D94" s="185" t="s">
        <v>2271</v>
      </c>
    </row>
    <row r="95" spans="1:4">
      <c r="A95" s="184" t="s">
        <v>228</v>
      </c>
      <c r="B95" s="184" t="s">
        <v>229</v>
      </c>
      <c r="C95" s="184" t="s">
        <v>229</v>
      </c>
      <c r="D95" s="185" t="s">
        <v>2271</v>
      </c>
    </row>
    <row r="96" spans="1:4">
      <c r="A96" s="184" t="s">
        <v>228</v>
      </c>
      <c r="B96" s="184" t="s">
        <v>229</v>
      </c>
      <c r="C96" s="184" t="s">
        <v>2695</v>
      </c>
      <c r="D96" s="185" t="s">
        <v>2271</v>
      </c>
    </row>
    <row r="97" spans="1:4">
      <c r="A97" s="184" t="s">
        <v>230</v>
      </c>
      <c r="B97" s="184" t="s">
        <v>231</v>
      </c>
      <c r="C97" s="184" t="s">
        <v>231</v>
      </c>
      <c r="D97" s="185" t="s">
        <v>2271</v>
      </c>
    </row>
    <row r="98" spans="1:4">
      <c r="A98" s="184" t="s">
        <v>230</v>
      </c>
      <c r="B98" s="184" t="s">
        <v>231</v>
      </c>
      <c r="C98" s="184" t="s">
        <v>3184</v>
      </c>
      <c r="D98" s="185" t="s">
        <v>2271</v>
      </c>
    </row>
    <row r="99" spans="1:4">
      <c r="A99" s="184" t="s">
        <v>232</v>
      </c>
      <c r="B99" s="184" t="s">
        <v>233</v>
      </c>
      <c r="C99" s="184" t="s">
        <v>233</v>
      </c>
      <c r="D99" s="185" t="s">
        <v>2271</v>
      </c>
    </row>
    <row r="100" spans="1:4">
      <c r="A100" s="184" t="s">
        <v>232</v>
      </c>
      <c r="B100" s="184" t="s">
        <v>233</v>
      </c>
      <c r="C100" s="184" t="s">
        <v>3146</v>
      </c>
      <c r="D100" s="185" t="s">
        <v>2271</v>
      </c>
    </row>
    <row r="101" spans="1:4">
      <c r="A101" s="184" t="s">
        <v>234</v>
      </c>
      <c r="B101" s="184" t="s">
        <v>235</v>
      </c>
      <c r="C101" s="184" t="s">
        <v>235</v>
      </c>
      <c r="D101" s="185" t="s">
        <v>2271</v>
      </c>
    </row>
    <row r="102" spans="1:4">
      <c r="A102" s="184" t="s">
        <v>234</v>
      </c>
      <c r="B102" s="184" t="s">
        <v>235</v>
      </c>
      <c r="C102" s="184" t="s">
        <v>6575</v>
      </c>
      <c r="D102" s="185" t="s">
        <v>2271</v>
      </c>
    </row>
    <row r="103" spans="1:4">
      <c r="A103" s="184" t="s">
        <v>236</v>
      </c>
      <c r="B103" s="184" t="s">
        <v>237</v>
      </c>
      <c r="C103" s="184" t="s">
        <v>237</v>
      </c>
      <c r="D103" s="185" t="s">
        <v>2271</v>
      </c>
    </row>
    <row r="104" spans="1:4">
      <c r="A104" s="184" t="s">
        <v>236</v>
      </c>
      <c r="B104" s="184" t="s">
        <v>237</v>
      </c>
      <c r="C104" s="184" t="s">
        <v>2914</v>
      </c>
      <c r="D104" s="185" t="s">
        <v>2271</v>
      </c>
    </row>
    <row r="105" spans="1:4">
      <c r="A105" s="184" t="s">
        <v>236</v>
      </c>
      <c r="B105" s="184" t="s">
        <v>237</v>
      </c>
      <c r="C105" s="184" t="s">
        <v>2915</v>
      </c>
      <c r="D105" s="185" t="s">
        <v>2271</v>
      </c>
    </row>
    <row r="106" spans="1:4">
      <c r="A106" s="184" t="s">
        <v>236</v>
      </c>
      <c r="B106" s="184" t="s">
        <v>237</v>
      </c>
      <c r="C106" s="184" t="s">
        <v>2916</v>
      </c>
      <c r="D106" s="185" t="s">
        <v>2271</v>
      </c>
    </row>
    <row r="107" spans="1:4">
      <c r="A107" s="184" t="s">
        <v>238</v>
      </c>
      <c r="B107" s="184" t="s">
        <v>239</v>
      </c>
      <c r="C107" s="184" t="s">
        <v>239</v>
      </c>
      <c r="D107" s="185" t="s">
        <v>2271</v>
      </c>
    </row>
    <row r="108" spans="1:4">
      <c r="A108" s="184" t="s">
        <v>238</v>
      </c>
      <c r="B108" s="184" t="s">
        <v>239</v>
      </c>
      <c r="C108" s="184" t="s">
        <v>6061</v>
      </c>
      <c r="D108" s="185" t="s">
        <v>2271</v>
      </c>
    </row>
    <row r="109" spans="1:4">
      <c r="A109" s="184" t="s">
        <v>240</v>
      </c>
      <c r="B109" s="184" t="s">
        <v>241</v>
      </c>
      <c r="C109" s="184" t="s">
        <v>6491</v>
      </c>
      <c r="D109" s="185" t="s">
        <v>2290</v>
      </c>
    </row>
    <row r="110" spans="1:4">
      <c r="A110" s="184" t="s">
        <v>240</v>
      </c>
      <c r="B110" s="184" t="s">
        <v>241</v>
      </c>
      <c r="C110" s="184" t="s">
        <v>6492</v>
      </c>
      <c r="D110" s="185" t="s">
        <v>2290</v>
      </c>
    </row>
    <row r="111" spans="1:4">
      <c r="A111" s="184" t="s">
        <v>240</v>
      </c>
      <c r="B111" s="184" t="s">
        <v>241</v>
      </c>
      <c r="C111" s="184" t="s">
        <v>6493</v>
      </c>
      <c r="D111" s="185" t="s">
        <v>2290</v>
      </c>
    </row>
    <row r="112" spans="1:4">
      <c r="A112" s="184" t="s">
        <v>240</v>
      </c>
      <c r="B112" s="184" t="s">
        <v>241</v>
      </c>
      <c r="C112" s="184" t="s">
        <v>241</v>
      </c>
      <c r="D112" s="185" t="s">
        <v>2286</v>
      </c>
    </row>
    <row r="113" spans="1:4">
      <c r="A113" s="184" t="s">
        <v>242</v>
      </c>
      <c r="B113" s="184" t="s">
        <v>243</v>
      </c>
      <c r="C113" s="184" t="s">
        <v>243</v>
      </c>
      <c r="D113" s="185" t="s">
        <v>2271</v>
      </c>
    </row>
    <row r="114" spans="1:4">
      <c r="A114" s="184" t="s">
        <v>242</v>
      </c>
      <c r="B114" s="184" t="s">
        <v>243</v>
      </c>
      <c r="C114" s="184" t="s">
        <v>2514</v>
      </c>
      <c r="D114" s="185" t="s">
        <v>2271</v>
      </c>
    </row>
    <row r="115" spans="1:4">
      <c r="A115" s="184" t="s">
        <v>242</v>
      </c>
      <c r="B115" s="184" t="s">
        <v>243</v>
      </c>
      <c r="C115" s="184" t="s">
        <v>2515</v>
      </c>
      <c r="D115" s="185" t="s">
        <v>2271</v>
      </c>
    </row>
    <row r="116" spans="1:4">
      <c r="A116" s="184" t="s">
        <v>244</v>
      </c>
      <c r="B116" s="184" t="s">
        <v>245</v>
      </c>
      <c r="C116" s="184" t="s">
        <v>245</v>
      </c>
      <c r="D116" s="185" t="s">
        <v>2271</v>
      </c>
    </row>
    <row r="117" spans="1:4">
      <c r="A117" s="184" t="s">
        <v>244</v>
      </c>
      <c r="B117" s="184" t="s">
        <v>245</v>
      </c>
      <c r="C117" s="184" t="s">
        <v>2779</v>
      </c>
      <c r="D117" s="185" t="s">
        <v>2271</v>
      </c>
    </row>
    <row r="118" spans="1:4">
      <c r="A118" s="184" t="s">
        <v>244</v>
      </c>
      <c r="B118" s="184" t="s">
        <v>245</v>
      </c>
      <c r="C118" s="184" t="s">
        <v>2780</v>
      </c>
      <c r="D118" s="185" t="s">
        <v>2271</v>
      </c>
    </row>
    <row r="119" spans="1:4">
      <c r="A119" s="184" t="s">
        <v>244</v>
      </c>
      <c r="B119" s="184" t="s">
        <v>245</v>
      </c>
      <c r="C119" s="184" t="s">
        <v>2778</v>
      </c>
      <c r="D119" s="185" t="s">
        <v>2288</v>
      </c>
    </row>
    <row r="120" spans="1:4">
      <c r="A120" s="184" t="s">
        <v>246</v>
      </c>
      <c r="B120" s="184" t="s">
        <v>247</v>
      </c>
      <c r="C120" s="184" t="s">
        <v>2501</v>
      </c>
      <c r="D120" s="185" t="s">
        <v>2290</v>
      </c>
    </row>
    <row r="121" spans="1:4">
      <c r="A121" s="184" t="s">
        <v>246</v>
      </c>
      <c r="B121" s="184" t="s">
        <v>247</v>
      </c>
      <c r="C121" s="184" t="s">
        <v>2502</v>
      </c>
      <c r="D121" s="185" t="s">
        <v>2290</v>
      </c>
    </row>
    <row r="122" spans="1:4">
      <c r="A122" s="184" t="s">
        <v>246</v>
      </c>
      <c r="B122" s="184" t="s">
        <v>247</v>
      </c>
      <c r="C122" s="184" t="s">
        <v>2503</v>
      </c>
      <c r="D122" s="185" t="s">
        <v>2290</v>
      </c>
    </row>
    <row r="123" spans="1:4">
      <c r="A123" s="184" t="s">
        <v>246</v>
      </c>
      <c r="B123" s="184" t="s">
        <v>247</v>
      </c>
      <c r="C123" s="184" t="s">
        <v>2504</v>
      </c>
      <c r="D123" s="185" t="s">
        <v>2290</v>
      </c>
    </row>
    <row r="124" spans="1:4">
      <c r="A124" s="184" t="s">
        <v>246</v>
      </c>
      <c r="B124" s="184" t="s">
        <v>247</v>
      </c>
      <c r="C124" s="184" t="s">
        <v>2505</v>
      </c>
      <c r="D124" s="185" t="s">
        <v>2290</v>
      </c>
    </row>
    <row r="125" spans="1:4">
      <c r="A125" s="184" t="s">
        <v>246</v>
      </c>
      <c r="B125" s="184" t="s">
        <v>247</v>
      </c>
      <c r="C125" s="184" t="s">
        <v>2506</v>
      </c>
      <c r="D125" s="185" t="s">
        <v>2290</v>
      </c>
    </row>
    <row r="126" spans="1:4">
      <c r="A126" s="184" t="s">
        <v>246</v>
      </c>
      <c r="B126" s="184" t="s">
        <v>247</v>
      </c>
      <c r="C126" s="184" t="s">
        <v>2507</v>
      </c>
      <c r="D126" s="185" t="s">
        <v>2290</v>
      </c>
    </row>
    <row r="127" spans="1:4">
      <c r="A127" s="184" t="s">
        <v>246</v>
      </c>
      <c r="B127" s="184" t="s">
        <v>247</v>
      </c>
      <c r="C127" s="184" t="s">
        <v>2508</v>
      </c>
      <c r="D127" s="185" t="s">
        <v>2290</v>
      </c>
    </row>
    <row r="128" spans="1:4">
      <c r="A128" s="184" t="s">
        <v>246</v>
      </c>
      <c r="B128" s="184" t="s">
        <v>247</v>
      </c>
      <c r="C128" s="184" t="s">
        <v>2509</v>
      </c>
      <c r="D128" s="185" t="s">
        <v>2290</v>
      </c>
    </row>
    <row r="129" spans="1:4">
      <c r="A129" s="184" t="s">
        <v>246</v>
      </c>
      <c r="B129" s="184" t="s">
        <v>247</v>
      </c>
      <c r="C129" s="184" t="s">
        <v>2510</v>
      </c>
      <c r="D129" s="185" t="s">
        <v>2290</v>
      </c>
    </row>
    <row r="130" spans="1:4">
      <c r="A130" s="184" t="s">
        <v>246</v>
      </c>
      <c r="B130" s="184" t="s">
        <v>247</v>
      </c>
      <c r="C130" s="184" t="s">
        <v>247</v>
      </c>
      <c r="D130" s="185" t="s">
        <v>2286</v>
      </c>
    </row>
    <row r="131" spans="1:4">
      <c r="A131" s="184" t="s">
        <v>248</v>
      </c>
      <c r="B131" s="184" t="s">
        <v>249</v>
      </c>
      <c r="C131" s="184" t="s">
        <v>249</v>
      </c>
      <c r="D131" s="185" t="s">
        <v>2271</v>
      </c>
    </row>
    <row r="132" spans="1:4">
      <c r="A132" s="184" t="s">
        <v>248</v>
      </c>
      <c r="B132" s="184" t="s">
        <v>249</v>
      </c>
      <c r="C132" s="184" t="s">
        <v>3396</v>
      </c>
      <c r="D132" s="185" t="s">
        <v>2271</v>
      </c>
    </row>
    <row r="133" spans="1:4">
      <c r="A133" s="184" t="s">
        <v>248</v>
      </c>
      <c r="B133" s="184" t="s">
        <v>249</v>
      </c>
      <c r="C133" s="184" t="s">
        <v>3395</v>
      </c>
      <c r="D133" s="185" t="s">
        <v>2288</v>
      </c>
    </row>
    <row r="134" spans="1:4">
      <c r="A134" s="184" t="s">
        <v>250</v>
      </c>
      <c r="B134" s="184" t="s">
        <v>251</v>
      </c>
      <c r="C134" s="184" t="s">
        <v>251</v>
      </c>
      <c r="D134" s="185" t="s">
        <v>2271</v>
      </c>
    </row>
    <row r="135" spans="1:4">
      <c r="A135" s="184" t="s">
        <v>250</v>
      </c>
      <c r="B135" s="184" t="s">
        <v>251</v>
      </c>
      <c r="C135" s="184" t="s">
        <v>2405</v>
      </c>
      <c r="D135" s="185" t="s">
        <v>2271</v>
      </c>
    </row>
    <row r="136" spans="1:4">
      <c r="A136" s="184" t="s">
        <v>250</v>
      </c>
      <c r="B136" s="184" t="s">
        <v>251</v>
      </c>
      <c r="C136" s="184" t="s">
        <v>6231</v>
      </c>
      <c r="D136" s="185" t="s">
        <v>2271</v>
      </c>
    </row>
    <row r="137" spans="1:4">
      <c r="A137" s="184" t="s">
        <v>250</v>
      </c>
      <c r="B137" s="184" t="s">
        <v>251</v>
      </c>
      <c r="C137" s="184" t="s">
        <v>6232</v>
      </c>
      <c r="D137" s="185" t="s">
        <v>2271</v>
      </c>
    </row>
    <row r="138" spans="1:4">
      <c r="A138" s="184" t="s">
        <v>250</v>
      </c>
      <c r="B138" s="184" t="s">
        <v>251</v>
      </c>
      <c r="C138" s="184" t="s">
        <v>6233</v>
      </c>
      <c r="D138" s="185" t="s">
        <v>2271</v>
      </c>
    </row>
    <row r="139" spans="1:4">
      <c r="A139" s="184" t="s">
        <v>252</v>
      </c>
      <c r="B139" s="184" t="s">
        <v>253</v>
      </c>
      <c r="C139" s="184" t="s">
        <v>253</v>
      </c>
      <c r="D139" s="185" t="s">
        <v>2271</v>
      </c>
    </row>
    <row r="140" spans="1:4">
      <c r="A140" s="184" t="s">
        <v>252</v>
      </c>
      <c r="B140" s="184" t="s">
        <v>253</v>
      </c>
      <c r="C140" s="184" t="s">
        <v>2781</v>
      </c>
      <c r="D140" s="185" t="s">
        <v>2271</v>
      </c>
    </row>
    <row r="141" spans="1:4">
      <c r="A141" s="184" t="s">
        <v>252</v>
      </c>
      <c r="B141" s="184" t="s">
        <v>253</v>
      </c>
      <c r="C141" s="184" t="s">
        <v>2782</v>
      </c>
      <c r="D141" s="185" t="s">
        <v>2271</v>
      </c>
    </row>
    <row r="142" spans="1:4">
      <c r="A142" s="184" t="s">
        <v>252</v>
      </c>
      <c r="B142" s="184" t="s">
        <v>253</v>
      </c>
      <c r="C142" s="184" t="s">
        <v>2783</v>
      </c>
      <c r="D142" s="185" t="s">
        <v>2271</v>
      </c>
    </row>
    <row r="143" spans="1:4">
      <c r="A143" s="184" t="s">
        <v>252</v>
      </c>
      <c r="B143" s="184" t="s">
        <v>253</v>
      </c>
      <c r="C143" s="184" t="s">
        <v>2784</v>
      </c>
      <c r="D143" s="185" t="s">
        <v>2271</v>
      </c>
    </row>
    <row r="144" spans="1:4">
      <c r="A144" s="184" t="s">
        <v>254</v>
      </c>
      <c r="B144" s="184" t="s">
        <v>255</v>
      </c>
      <c r="C144" s="184" t="s">
        <v>3812</v>
      </c>
      <c r="D144" s="185" t="s">
        <v>2271</v>
      </c>
    </row>
    <row r="145" spans="1:4">
      <c r="A145" s="184" t="s">
        <v>254</v>
      </c>
      <c r="B145" s="184" t="s">
        <v>255</v>
      </c>
      <c r="C145" s="184" t="s">
        <v>255</v>
      </c>
      <c r="D145" s="185" t="s">
        <v>2271</v>
      </c>
    </row>
    <row r="146" spans="1:4">
      <c r="A146" s="184" t="s">
        <v>254</v>
      </c>
      <c r="B146" s="184" t="s">
        <v>255</v>
      </c>
      <c r="C146" s="184" t="s">
        <v>3813</v>
      </c>
      <c r="D146" s="185" t="s">
        <v>2271</v>
      </c>
    </row>
    <row r="147" spans="1:4">
      <c r="A147" s="184" t="s">
        <v>254</v>
      </c>
      <c r="B147" s="184" t="s">
        <v>255</v>
      </c>
      <c r="C147" s="184" t="s">
        <v>3814</v>
      </c>
      <c r="D147" s="185" t="s">
        <v>2271</v>
      </c>
    </row>
    <row r="148" spans="1:4">
      <c r="A148" s="184" t="s">
        <v>254</v>
      </c>
      <c r="B148" s="184" t="s">
        <v>255</v>
      </c>
      <c r="C148" s="184" t="s">
        <v>3815</v>
      </c>
      <c r="D148" s="185" t="s">
        <v>2271</v>
      </c>
    </row>
    <row r="149" spans="1:4">
      <c r="A149" s="184" t="s">
        <v>256</v>
      </c>
      <c r="B149" s="184" t="s">
        <v>257</v>
      </c>
      <c r="C149" s="184" t="s">
        <v>257</v>
      </c>
      <c r="D149" s="185" t="s">
        <v>2271</v>
      </c>
    </row>
    <row r="150" spans="1:4">
      <c r="A150" s="184" t="s">
        <v>256</v>
      </c>
      <c r="B150" s="184" t="s">
        <v>257</v>
      </c>
      <c r="C150" s="184" t="s">
        <v>2937</v>
      </c>
      <c r="D150" s="185" t="s">
        <v>2271</v>
      </c>
    </row>
    <row r="151" spans="1:4">
      <c r="A151" s="184" t="s">
        <v>256</v>
      </c>
      <c r="B151" s="184" t="s">
        <v>257</v>
      </c>
      <c r="C151" s="184" t="s">
        <v>2938</v>
      </c>
      <c r="D151" s="185" t="s">
        <v>2271</v>
      </c>
    </row>
    <row r="152" spans="1:4">
      <c r="A152" s="184" t="s">
        <v>258</v>
      </c>
      <c r="B152" s="184" t="s">
        <v>259</v>
      </c>
      <c r="C152" s="184" t="s">
        <v>6576</v>
      </c>
      <c r="D152" s="185" t="s">
        <v>2290</v>
      </c>
    </row>
    <row r="153" spans="1:4">
      <c r="A153" s="184" t="s">
        <v>258</v>
      </c>
      <c r="B153" s="184" t="s">
        <v>259</v>
      </c>
      <c r="C153" s="184" t="s">
        <v>259</v>
      </c>
      <c r="D153" s="185" t="s">
        <v>2286</v>
      </c>
    </row>
    <row r="154" spans="1:4">
      <c r="A154" s="184" t="s">
        <v>258</v>
      </c>
      <c r="B154" s="184" t="s">
        <v>259</v>
      </c>
      <c r="C154" s="184" t="s">
        <v>6577</v>
      </c>
      <c r="D154" s="185" t="s">
        <v>2271</v>
      </c>
    </row>
    <row r="155" spans="1:4">
      <c r="A155" s="184" t="s">
        <v>258</v>
      </c>
      <c r="B155" s="184" t="s">
        <v>259</v>
      </c>
      <c r="C155" s="184" t="s">
        <v>6578</v>
      </c>
      <c r="D155" s="185" t="s">
        <v>2271</v>
      </c>
    </row>
    <row r="156" spans="1:4">
      <c r="A156" s="184" t="s">
        <v>260</v>
      </c>
      <c r="B156" s="184" t="s">
        <v>261</v>
      </c>
      <c r="C156" s="184" t="s">
        <v>261</v>
      </c>
      <c r="D156" s="185" t="s">
        <v>2271</v>
      </c>
    </row>
    <row r="157" spans="1:4">
      <c r="A157" s="184" t="s">
        <v>260</v>
      </c>
      <c r="B157" s="184" t="s">
        <v>261</v>
      </c>
      <c r="C157" s="184" t="s">
        <v>6342</v>
      </c>
      <c r="D157" s="185" t="s">
        <v>2271</v>
      </c>
    </row>
    <row r="158" spans="1:4">
      <c r="A158" s="184" t="s">
        <v>260</v>
      </c>
      <c r="B158" s="184" t="s">
        <v>261</v>
      </c>
      <c r="C158" s="184" t="s">
        <v>6344</v>
      </c>
      <c r="D158" s="185" t="s">
        <v>2271</v>
      </c>
    </row>
    <row r="159" spans="1:4">
      <c r="A159" s="184" t="s">
        <v>260</v>
      </c>
      <c r="B159" s="184" t="s">
        <v>261</v>
      </c>
      <c r="C159" s="184" t="s">
        <v>6345</v>
      </c>
      <c r="D159" s="185" t="s">
        <v>2271</v>
      </c>
    </row>
    <row r="160" spans="1:4">
      <c r="A160" s="184" t="s">
        <v>260</v>
      </c>
      <c r="B160" s="184" t="s">
        <v>261</v>
      </c>
      <c r="C160" s="184" t="s">
        <v>6346</v>
      </c>
      <c r="D160" s="185" t="s">
        <v>2271</v>
      </c>
    </row>
    <row r="161" spans="1:4">
      <c r="A161" s="184" t="s">
        <v>260</v>
      </c>
      <c r="B161" s="184" t="s">
        <v>261</v>
      </c>
      <c r="C161" s="184" t="s">
        <v>6347</v>
      </c>
      <c r="D161" s="185" t="s">
        <v>2271</v>
      </c>
    </row>
    <row r="162" spans="1:4">
      <c r="A162" s="184" t="s">
        <v>260</v>
      </c>
      <c r="B162" s="184" t="s">
        <v>261</v>
      </c>
      <c r="C162" s="184" t="s">
        <v>6343</v>
      </c>
      <c r="D162" s="185" t="s">
        <v>2288</v>
      </c>
    </row>
    <row r="163" spans="1:4">
      <c r="A163" s="184" t="s">
        <v>262</v>
      </c>
      <c r="B163" s="184" t="s">
        <v>263</v>
      </c>
      <c r="C163" s="184" t="s">
        <v>263</v>
      </c>
      <c r="D163" s="185" t="s">
        <v>2271</v>
      </c>
    </row>
    <row r="164" spans="1:4">
      <c r="A164" s="184" t="s">
        <v>262</v>
      </c>
      <c r="B164" s="184" t="s">
        <v>263</v>
      </c>
      <c r="C164" s="184" t="s">
        <v>3616</v>
      </c>
      <c r="D164" s="185" t="s">
        <v>2271</v>
      </c>
    </row>
    <row r="165" spans="1:4">
      <c r="A165" s="184" t="s">
        <v>262</v>
      </c>
      <c r="B165" s="184" t="s">
        <v>263</v>
      </c>
      <c r="C165" s="184" t="s">
        <v>3617</v>
      </c>
      <c r="D165" s="185" t="s">
        <v>2271</v>
      </c>
    </row>
    <row r="166" spans="1:4">
      <c r="A166" s="184" t="s">
        <v>262</v>
      </c>
      <c r="B166" s="184" t="s">
        <v>263</v>
      </c>
      <c r="C166" s="184" t="s">
        <v>3618</v>
      </c>
      <c r="D166" s="185" t="s">
        <v>2271</v>
      </c>
    </row>
    <row r="167" spans="1:4">
      <c r="A167" s="184" t="s">
        <v>262</v>
      </c>
      <c r="B167" s="184" t="s">
        <v>263</v>
      </c>
      <c r="C167" s="184" t="s">
        <v>3615</v>
      </c>
      <c r="D167" s="185" t="s">
        <v>2288</v>
      </c>
    </row>
    <row r="168" spans="1:4">
      <c r="A168" s="184" t="s">
        <v>264</v>
      </c>
      <c r="B168" s="184" t="s">
        <v>265</v>
      </c>
      <c r="C168" s="184" t="s">
        <v>6390</v>
      </c>
      <c r="D168" s="185" t="s">
        <v>2271</v>
      </c>
    </row>
    <row r="169" spans="1:4">
      <c r="A169" s="184" t="s">
        <v>264</v>
      </c>
      <c r="B169" s="184" t="s">
        <v>265</v>
      </c>
      <c r="C169" s="184" t="s">
        <v>265</v>
      </c>
      <c r="D169" s="185" t="s">
        <v>2271</v>
      </c>
    </row>
    <row r="170" spans="1:4">
      <c r="A170" s="184" t="s">
        <v>264</v>
      </c>
      <c r="B170" s="184" t="s">
        <v>265</v>
      </c>
      <c r="C170" s="184" t="s">
        <v>6391</v>
      </c>
      <c r="D170" s="185" t="s">
        <v>2271</v>
      </c>
    </row>
    <row r="171" spans="1:4">
      <c r="A171" s="184" t="s">
        <v>264</v>
      </c>
      <c r="B171" s="184" t="s">
        <v>265</v>
      </c>
      <c r="C171" s="184" t="s">
        <v>6392</v>
      </c>
      <c r="D171" s="185" t="s">
        <v>2271</v>
      </c>
    </row>
    <row r="172" spans="1:4">
      <c r="A172" s="184" t="s">
        <v>264</v>
      </c>
      <c r="B172" s="184" t="s">
        <v>265</v>
      </c>
      <c r="C172" s="184" t="s">
        <v>6393</v>
      </c>
      <c r="D172" s="185" t="s">
        <v>2271</v>
      </c>
    </row>
    <row r="173" spans="1:4">
      <c r="A173" s="184" t="s">
        <v>264</v>
      </c>
      <c r="B173" s="184" t="s">
        <v>265</v>
      </c>
      <c r="C173" s="184" t="s">
        <v>6394</v>
      </c>
      <c r="D173" s="185" t="s">
        <v>2271</v>
      </c>
    </row>
    <row r="174" spans="1:4">
      <c r="A174" s="184" t="s">
        <v>264</v>
      </c>
      <c r="B174" s="184" t="s">
        <v>265</v>
      </c>
      <c r="C174" s="184" t="s">
        <v>6395</v>
      </c>
      <c r="D174" s="185" t="s">
        <v>2271</v>
      </c>
    </row>
    <row r="175" spans="1:4">
      <c r="A175" s="184" t="s">
        <v>264</v>
      </c>
      <c r="B175" s="184" t="s">
        <v>265</v>
      </c>
      <c r="C175" s="184" t="s">
        <v>6396</v>
      </c>
      <c r="D175" s="185" t="s">
        <v>2271</v>
      </c>
    </row>
    <row r="176" spans="1:4">
      <c r="A176" s="184" t="s">
        <v>266</v>
      </c>
      <c r="B176" s="184" t="s">
        <v>267</v>
      </c>
      <c r="C176" s="184" t="s">
        <v>6610</v>
      </c>
      <c r="D176" s="185" t="s">
        <v>2271</v>
      </c>
    </row>
    <row r="177" spans="1:4">
      <c r="A177" s="184" t="s">
        <v>266</v>
      </c>
      <c r="B177" s="184" t="s">
        <v>267</v>
      </c>
      <c r="C177" s="184" t="s">
        <v>267</v>
      </c>
      <c r="D177" s="185" t="s">
        <v>2271</v>
      </c>
    </row>
    <row r="178" spans="1:4">
      <c r="A178" s="184" t="s">
        <v>266</v>
      </c>
      <c r="B178" s="184" t="s">
        <v>267</v>
      </c>
      <c r="C178" s="184" t="s">
        <v>6611</v>
      </c>
      <c r="D178" s="185" t="s">
        <v>2271</v>
      </c>
    </row>
    <row r="179" spans="1:4">
      <c r="A179" s="184" t="s">
        <v>266</v>
      </c>
      <c r="B179" s="184" t="s">
        <v>267</v>
      </c>
      <c r="C179" s="184" t="s">
        <v>6612</v>
      </c>
      <c r="D179" s="185" t="s">
        <v>2271</v>
      </c>
    </row>
    <row r="180" spans="1:4">
      <c r="A180" s="184" t="s">
        <v>266</v>
      </c>
      <c r="B180" s="184" t="s">
        <v>267</v>
      </c>
      <c r="C180" s="184" t="s">
        <v>6613</v>
      </c>
      <c r="D180" s="185" t="s">
        <v>2271</v>
      </c>
    </row>
    <row r="181" spans="1:4">
      <c r="A181" s="184" t="s">
        <v>270</v>
      </c>
      <c r="B181" s="184" t="s">
        <v>271</v>
      </c>
      <c r="C181" s="184" t="s">
        <v>271</v>
      </c>
      <c r="D181" s="185" t="s">
        <v>2271</v>
      </c>
    </row>
    <row r="182" spans="1:4">
      <c r="A182" s="184" t="s">
        <v>270</v>
      </c>
      <c r="B182" s="184" t="s">
        <v>271</v>
      </c>
      <c r="C182" s="184" t="s">
        <v>6536</v>
      </c>
      <c r="D182" s="185" t="s">
        <v>2271</v>
      </c>
    </row>
    <row r="183" spans="1:4">
      <c r="A183" s="184" t="s">
        <v>272</v>
      </c>
      <c r="B183" s="184" t="s">
        <v>2332</v>
      </c>
      <c r="C183" s="184" t="s">
        <v>2333</v>
      </c>
      <c r="D183" s="185" t="s">
        <v>2271</v>
      </c>
    </row>
    <row r="184" spans="1:4">
      <c r="A184" s="184" t="s">
        <v>272</v>
      </c>
      <c r="B184" s="184" t="s">
        <v>2332</v>
      </c>
      <c r="C184" s="184" t="s">
        <v>2332</v>
      </c>
      <c r="D184" s="185" t="s">
        <v>2271</v>
      </c>
    </row>
    <row r="185" spans="1:4">
      <c r="A185" s="184" t="s">
        <v>272</v>
      </c>
      <c r="B185" s="184" t="s">
        <v>2332</v>
      </c>
      <c r="C185" s="184" t="s">
        <v>2334</v>
      </c>
      <c r="D185" s="185" t="s">
        <v>2271</v>
      </c>
    </row>
    <row r="186" spans="1:4">
      <c r="A186" s="184" t="s">
        <v>272</v>
      </c>
      <c r="B186" s="184" t="s">
        <v>2332</v>
      </c>
      <c r="C186" s="184" t="s">
        <v>2335</v>
      </c>
      <c r="D186" s="185" t="s">
        <v>2271</v>
      </c>
    </row>
    <row r="187" spans="1:4">
      <c r="A187" s="184" t="s">
        <v>274</v>
      </c>
      <c r="B187" s="184" t="s">
        <v>275</v>
      </c>
      <c r="C187" s="184" t="s">
        <v>3067</v>
      </c>
      <c r="D187" s="185" t="s">
        <v>2271</v>
      </c>
    </row>
    <row r="188" spans="1:4">
      <c r="A188" s="184" t="s">
        <v>274</v>
      </c>
      <c r="B188" s="184" t="s">
        <v>275</v>
      </c>
      <c r="C188" s="184" t="s">
        <v>275</v>
      </c>
      <c r="D188" s="185" t="s">
        <v>2271</v>
      </c>
    </row>
    <row r="189" spans="1:4">
      <c r="A189" s="184" t="s">
        <v>274</v>
      </c>
      <c r="B189" s="184" t="s">
        <v>275</v>
      </c>
      <c r="C189" s="184" t="s">
        <v>3068</v>
      </c>
      <c r="D189" s="185" t="s">
        <v>2271</v>
      </c>
    </row>
    <row r="190" spans="1:4">
      <c r="A190" s="184" t="s">
        <v>276</v>
      </c>
      <c r="B190" s="184" t="s">
        <v>277</v>
      </c>
      <c r="C190" s="184" t="s">
        <v>277</v>
      </c>
      <c r="D190" s="185" t="s">
        <v>2271</v>
      </c>
    </row>
    <row r="191" spans="1:4">
      <c r="A191" s="184" t="s">
        <v>276</v>
      </c>
      <c r="B191" s="184" t="s">
        <v>277</v>
      </c>
      <c r="C191" s="184" t="s">
        <v>3170</v>
      </c>
      <c r="D191" s="185" t="s">
        <v>2271</v>
      </c>
    </row>
    <row r="192" spans="1:4">
      <c r="A192" s="184" t="s">
        <v>276</v>
      </c>
      <c r="B192" s="184" t="s">
        <v>277</v>
      </c>
      <c r="C192" s="184" t="s">
        <v>3171</v>
      </c>
      <c r="D192" s="185" t="s">
        <v>2271</v>
      </c>
    </row>
    <row r="193" spans="1:4">
      <c r="A193" s="184" t="s">
        <v>278</v>
      </c>
      <c r="B193" s="184" t="s">
        <v>279</v>
      </c>
      <c r="C193" s="184" t="s">
        <v>279</v>
      </c>
      <c r="D193" s="185" t="s">
        <v>2271</v>
      </c>
    </row>
    <row r="194" spans="1:4">
      <c r="A194" s="184" t="s">
        <v>278</v>
      </c>
      <c r="B194" s="184" t="s">
        <v>279</v>
      </c>
      <c r="C194" s="184" t="s">
        <v>3477</v>
      </c>
      <c r="D194" s="185" t="s">
        <v>2271</v>
      </c>
    </row>
    <row r="195" spans="1:4">
      <c r="A195" s="184" t="s">
        <v>280</v>
      </c>
      <c r="B195" s="184" t="s">
        <v>2728</v>
      </c>
      <c r="C195" s="184" t="s">
        <v>2728</v>
      </c>
      <c r="D195" s="185" t="s">
        <v>2271</v>
      </c>
    </row>
    <row r="196" spans="1:4">
      <c r="A196" s="184" t="s">
        <v>280</v>
      </c>
      <c r="B196" s="184" t="s">
        <v>2728</v>
      </c>
      <c r="C196" s="184" t="s">
        <v>2730</v>
      </c>
      <c r="D196" s="185" t="s">
        <v>2271</v>
      </c>
    </row>
    <row r="197" spans="1:4">
      <c r="A197" s="184" t="s">
        <v>280</v>
      </c>
      <c r="B197" s="184" t="s">
        <v>2728</v>
      </c>
      <c r="C197" s="184" t="s">
        <v>2729</v>
      </c>
      <c r="D197" s="185" t="s">
        <v>2288</v>
      </c>
    </row>
    <row r="198" spans="1:4">
      <c r="A198" s="184" t="s">
        <v>280</v>
      </c>
      <c r="B198" s="184" t="s">
        <v>2728</v>
      </c>
      <c r="C198" s="184" t="s">
        <v>2731</v>
      </c>
      <c r="D198" s="185" t="s">
        <v>2288</v>
      </c>
    </row>
    <row r="199" spans="1:4">
      <c r="A199" s="184" t="s">
        <v>282</v>
      </c>
      <c r="B199" s="184" t="s">
        <v>283</v>
      </c>
      <c r="C199" s="184" t="s">
        <v>5592</v>
      </c>
      <c r="D199" s="185" t="s">
        <v>2290</v>
      </c>
    </row>
    <row r="200" spans="1:4">
      <c r="A200" s="184" t="s">
        <v>282</v>
      </c>
      <c r="B200" s="184" t="s">
        <v>283</v>
      </c>
      <c r="C200" s="184" t="s">
        <v>283</v>
      </c>
      <c r="D200" s="185" t="s">
        <v>2286</v>
      </c>
    </row>
    <row r="201" spans="1:4">
      <c r="A201" s="184" t="s">
        <v>282</v>
      </c>
      <c r="B201" s="184" t="s">
        <v>283</v>
      </c>
      <c r="C201" s="184" t="s">
        <v>5589</v>
      </c>
      <c r="D201" s="185" t="s">
        <v>2271</v>
      </c>
    </row>
    <row r="202" spans="1:4">
      <c r="A202" s="184" t="s">
        <v>282</v>
      </c>
      <c r="B202" s="184" t="s">
        <v>283</v>
      </c>
      <c r="C202" s="184" t="s">
        <v>5590</v>
      </c>
      <c r="D202" s="185" t="s">
        <v>2271</v>
      </c>
    </row>
    <row r="203" spans="1:4">
      <c r="A203" s="184" t="s">
        <v>282</v>
      </c>
      <c r="B203" s="184" t="s">
        <v>283</v>
      </c>
      <c r="C203" s="184" t="s">
        <v>5591</v>
      </c>
      <c r="D203" s="185" t="s">
        <v>2271</v>
      </c>
    </row>
    <row r="204" spans="1:4">
      <c r="A204" s="184" t="s">
        <v>284</v>
      </c>
      <c r="B204" s="184" t="s">
        <v>285</v>
      </c>
      <c r="C204" s="184" t="s">
        <v>285</v>
      </c>
      <c r="D204" s="185" t="s">
        <v>2271</v>
      </c>
    </row>
    <row r="205" spans="1:4">
      <c r="A205" s="184" t="s">
        <v>284</v>
      </c>
      <c r="B205" s="184" t="s">
        <v>285</v>
      </c>
      <c r="C205" s="184" t="s">
        <v>3266</v>
      </c>
      <c r="D205" s="185" t="s">
        <v>2271</v>
      </c>
    </row>
    <row r="206" spans="1:4">
      <c r="A206" s="184" t="s">
        <v>284</v>
      </c>
      <c r="B206" s="184" t="s">
        <v>285</v>
      </c>
      <c r="C206" s="184" t="s">
        <v>3267</v>
      </c>
      <c r="D206" s="185" t="s">
        <v>2271</v>
      </c>
    </row>
    <row r="207" spans="1:4">
      <c r="A207" s="184" t="s">
        <v>284</v>
      </c>
      <c r="B207" s="184" t="s">
        <v>285</v>
      </c>
      <c r="C207" s="184" t="s">
        <v>3268</v>
      </c>
      <c r="D207" s="185" t="s">
        <v>2271</v>
      </c>
    </row>
    <row r="208" spans="1:4">
      <c r="A208" s="184" t="s">
        <v>286</v>
      </c>
      <c r="B208" s="184" t="s">
        <v>287</v>
      </c>
      <c r="C208" s="184" t="s">
        <v>287</v>
      </c>
      <c r="D208" s="185" t="s">
        <v>2271</v>
      </c>
    </row>
    <row r="209" spans="1:4">
      <c r="A209" s="184" t="s">
        <v>286</v>
      </c>
      <c r="B209" s="184" t="s">
        <v>287</v>
      </c>
      <c r="C209" s="184" t="s">
        <v>5782</v>
      </c>
      <c r="D209" s="185" t="s">
        <v>2271</v>
      </c>
    </row>
    <row r="210" spans="1:4">
      <c r="A210" s="184" t="s">
        <v>286</v>
      </c>
      <c r="B210" s="184" t="s">
        <v>287</v>
      </c>
      <c r="C210" s="184" t="s">
        <v>5783</v>
      </c>
      <c r="D210" s="185" t="s">
        <v>2271</v>
      </c>
    </row>
    <row r="211" spans="1:4">
      <c r="A211" s="184" t="s">
        <v>288</v>
      </c>
      <c r="B211" s="184" t="s">
        <v>289</v>
      </c>
      <c r="C211" s="184" t="s">
        <v>289</v>
      </c>
      <c r="D211" s="185" t="s">
        <v>2271</v>
      </c>
    </row>
    <row r="212" spans="1:4">
      <c r="A212" s="184" t="s">
        <v>288</v>
      </c>
      <c r="B212" s="184" t="s">
        <v>289</v>
      </c>
      <c r="C212" s="184" t="s">
        <v>5817</v>
      </c>
      <c r="D212" s="185" t="s">
        <v>2271</v>
      </c>
    </row>
    <row r="213" spans="1:4">
      <c r="A213" s="184" t="s">
        <v>288</v>
      </c>
      <c r="B213" s="184" t="s">
        <v>289</v>
      </c>
      <c r="C213" s="184" t="s">
        <v>5818</v>
      </c>
      <c r="D213" s="185" t="s">
        <v>2271</v>
      </c>
    </row>
    <row r="214" spans="1:4">
      <c r="A214" s="184" t="s">
        <v>290</v>
      </c>
      <c r="B214" s="184" t="s">
        <v>5814</v>
      </c>
      <c r="C214" s="184" t="s">
        <v>5814</v>
      </c>
      <c r="D214" s="185" t="s">
        <v>2271</v>
      </c>
    </row>
    <row r="215" spans="1:4">
      <c r="A215" s="184" t="s">
        <v>290</v>
      </c>
      <c r="B215" s="184" t="s">
        <v>5814</v>
      </c>
      <c r="C215" s="184" t="s">
        <v>5815</v>
      </c>
      <c r="D215" s="185" t="s">
        <v>2271</v>
      </c>
    </row>
    <row r="216" spans="1:4">
      <c r="A216" s="184" t="s">
        <v>290</v>
      </c>
      <c r="B216" s="184" t="s">
        <v>5814</v>
      </c>
      <c r="C216" s="184" t="s">
        <v>5816</v>
      </c>
      <c r="D216" s="185" t="s">
        <v>2271</v>
      </c>
    </row>
    <row r="217" spans="1:4">
      <c r="A217" s="184" t="s">
        <v>292</v>
      </c>
      <c r="B217" s="184" t="s">
        <v>293</v>
      </c>
      <c r="C217" s="184" t="s">
        <v>293</v>
      </c>
      <c r="D217" s="185" t="s">
        <v>2271</v>
      </c>
    </row>
    <row r="218" spans="1:4">
      <c r="A218" s="184" t="s">
        <v>292</v>
      </c>
      <c r="B218" s="184" t="s">
        <v>293</v>
      </c>
      <c r="C218" s="184" t="s">
        <v>5985</v>
      </c>
      <c r="D218" s="185" t="s">
        <v>2271</v>
      </c>
    </row>
    <row r="219" spans="1:4">
      <c r="A219" s="184" t="s">
        <v>292</v>
      </c>
      <c r="B219" s="184" t="s">
        <v>293</v>
      </c>
      <c r="C219" s="184" t="s">
        <v>5986</v>
      </c>
      <c r="D219" s="185" t="s">
        <v>2271</v>
      </c>
    </row>
    <row r="220" spans="1:4">
      <c r="A220" s="184" t="s">
        <v>292</v>
      </c>
      <c r="B220" s="184" t="s">
        <v>293</v>
      </c>
      <c r="C220" s="184" t="s">
        <v>5987</v>
      </c>
      <c r="D220" s="185" t="s">
        <v>2288</v>
      </c>
    </row>
    <row r="221" spans="1:4">
      <c r="A221" s="184" t="s">
        <v>294</v>
      </c>
      <c r="B221" s="184" t="s">
        <v>295</v>
      </c>
      <c r="C221" s="184" t="s">
        <v>295</v>
      </c>
      <c r="D221" s="185" t="s">
        <v>2271</v>
      </c>
    </row>
    <row r="222" spans="1:4">
      <c r="A222" s="184" t="s">
        <v>294</v>
      </c>
      <c r="B222" s="184" t="s">
        <v>295</v>
      </c>
      <c r="C222" s="184" t="s">
        <v>6661</v>
      </c>
      <c r="D222" s="185" t="s">
        <v>2271</v>
      </c>
    </row>
    <row r="223" spans="1:4">
      <c r="A223" s="184" t="s">
        <v>294</v>
      </c>
      <c r="B223" s="184" t="s">
        <v>295</v>
      </c>
      <c r="C223" s="184" t="s">
        <v>6662</v>
      </c>
      <c r="D223" s="185" t="s">
        <v>2271</v>
      </c>
    </row>
    <row r="224" spans="1:4">
      <c r="A224" s="184" t="s">
        <v>294</v>
      </c>
      <c r="B224" s="184" t="s">
        <v>295</v>
      </c>
      <c r="C224" s="184" t="s">
        <v>6663</v>
      </c>
      <c r="D224" s="185" t="s">
        <v>2271</v>
      </c>
    </row>
    <row r="225" spans="1:4">
      <c r="A225" s="184" t="s">
        <v>294</v>
      </c>
      <c r="B225" s="184" t="s">
        <v>295</v>
      </c>
      <c r="C225" s="184" t="s">
        <v>6664</v>
      </c>
      <c r="D225" s="185" t="s">
        <v>2271</v>
      </c>
    </row>
    <row r="226" spans="1:4">
      <c r="A226" s="184" t="s">
        <v>296</v>
      </c>
      <c r="B226" s="184" t="s">
        <v>297</v>
      </c>
      <c r="C226" s="184" t="s">
        <v>2379</v>
      </c>
      <c r="D226" s="185" t="s">
        <v>2290</v>
      </c>
    </row>
    <row r="227" spans="1:4">
      <c r="A227" s="184" t="s">
        <v>296</v>
      </c>
      <c r="B227" s="184" t="s">
        <v>297</v>
      </c>
      <c r="C227" s="184" t="s">
        <v>2380</v>
      </c>
      <c r="D227" s="185" t="s">
        <v>2290</v>
      </c>
    </row>
    <row r="228" spans="1:4">
      <c r="A228" s="184" t="s">
        <v>296</v>
      </c>
      <c r="B228" s="184" t="s">
        <v>297</v>
      </c>
      <c r="C228" s="184" t="s">
        <v>2381</v>
      </c>
      <c r="D228" s="185" t="s">
        <v>2290</v>
      </c>
    </row>
    <row r="229" spans="1:4">
      <c r="A229" s="184" t="s">
        <v>296</v>
      </c>
      <c r="B229" s="184" t="s">
        <v>297</v>
      </c>
      <c r="C229" s="184" t="s">
        <v>2382</v>
      </c>
      <c r="D229" s="185" t="s">
        <v>2290</v>
      </c>
    </row>
    <row r="230" spans="1:4">
      <c r="A230" s="184" t="s">
        <v>296</v>
      </c>
      <c r="B230" s="184" t="s">
        <v>297</v>
      </c>
      <c r="C230" s="184" t="s">
        <v>2383</v>
      </c>
      <c r="D230" s="185" t="s">
        <v>2290</v>
      </c>
    </row>
    <row r="231" spans="1:4">
      <c r="A231" s="184" t="s">
        <v>296</v>
      </c>
      <c r="B231" s="184" t="s">
        <v>297</v>
      </c>
      <c r="C231" s="184" t="s">
        <v>2384</v>
      </c>
      <c r="D231" s="185" t="s">
        <v>2290</v>
      </c>
    </row>
    <row r="232" spans="1:4">
      <c r="A232" s="184" t="s">
        <v>296</v>
      </c>
      <c r="B232" s="184" t="s">
        <v>297</v>
      </c>
      <c r="C232" s="184" t="s">
        <v>2385</v>
      </c>
      <c r="D232" s="185" t="s">
        <v>2290</v>
      </c>
    </row>
    <row r="233" spans="1:4">
      <c r="A233" s="184" t="s">
        <v>296</v>
      </c>
      <c r="B233" s="184" t="s">
        <v>297</v>
      </c>
      <c r="C233" s="184" t="s">
        <v>297</v>
      </c>
      <c r="D233" s="185" t="s">
        <v>2286</v>
      </c>
    </row>
    <row r="234" spans="1:4">
      <c r="A234" s="184" t="s">
        <v>6487</v>
      </c>
      <c r="B234" s="184" t="s">
        <v>299</v>
      </c>
      <c r="C234" s="184" t="s">
        <v>299</v>
      </c>
      <c r="D234" s="185" t="s">
        <v>2271</v>
      </c>
    </row>
    <row r="235" spans="1:4">
      <c r="A235" s="184" t="s">
        <v>6487</v>
      </c>
      <c r="B235" s="184" t="s">
        <v>299</v>
      </c>
      <c r="C235" s="184" t="s">
        <v>6488</v>
      </c>
      <c r="D235" s="185" t="s">
        <v>2271</v>
      </c>
    </row>
    <row r="236" spans="1:4">
      <c r="A236" s="184" t="s">
        <v>6487</v>
      </c>
      <c r="B236" s="184" t="s">
        <v>299</v>
      </c>
      <c r="C236" s="184" t="s">
        <v>6489</v>
      </c>
      <c r="D236" s="185" t="s">
        <v>2271</v>
      </c>
    </row>
    <row r="237" spans="1:4">
      <c r="A237" s="184" t="s">
        <v>300</v>
      </c>
      <c r="B237" s="184" t="s">
        <v>301</v>
      </c>
      <c r="C237" s="184" t="s">
        <v>301</v>
      </c>
      <c r="D237" s="185" t="s">
        <v>2271</v>
      </c>
    </row>
    <row r="238" spans="1:4">
      <c r="A238" s="184" t="s">
        <v>300</v>
      </c>
      <c r="B238" s="184" t="s">
        <v>301</v>
      </c>
      <c r="C238" s="184" t="s">
        <v>2722</v>
      </c>
      <c r="D238" s="185" t="s">
        <v>2271</v>
      </c>
    </row>
    <row r="239" spans="1:4">
      <c r="A239" s="184" t="s">
        <v>300</v>
      </c>
      <c r="B239" s="184" t="s">
        <v>301</v>
      </c>
      <c r="C239" s="184" t="s">
        <v>2724</v>
      </c>
      <c r="D239" s="185" t="s">
        <v>2271</v>
      </c>
    </row>
    <row r="240" spans="1:4">
      <c r="A240" s="184" t="s">
        <v>300</v>
      </c>
      <c r="B240" s="184" t="s">
        <v>301</v>
      </c>
      <c r="C240" s="184" t="s">
        <v>2723</v>
      </c>
      <c r="D240" s="185" t="s">
        <v>2288</v>
      </c>
    </row>
    <row r="241" spans="1:4">
      <c r="A241" s="184" t="s">
        <v>302</v>
      </c>
      <c r="B241" s="184" t="s">
        <v>303</v>
      </c>
      <c r="C241" s="184" t="s">
        <v>303</v>
      </c>
      <c r="D241" s="185" t="s">
        <v>2271</v>
      </c>
    </row>
    <row r="242" spans="1:4">
      <c r="A242" s="184" t="s">
        <v>302</v>
      </c>
      <c r="B242" s="184" t="s">
        <v>303</v>
      </c>
      <c r="C242" s="184" t="s">
        <v>6190</v>
      </c>
      <c r="D242" s="185" t="s">
        <v>2271</v>
      </c>
    </row>
    <row r="243" spans="1:4">
      <c r="A243" s="184" t="s">
        <v>302</v>
      </c>
      <c r="B243" s="184" t="s">
        <v>303</v>
      </c>
      <c r="C243" s="184" t="s">
        <v>6191</v>
      </c>
      <c r="D243" s="185" t="s">
        <v>2271</v>
      </c>
    </row>
    <row r="244" spans="1:4">
      <c r="A244" s="184" t="s">
        <v>304</v>
      </c>
      <c r="B244" s="184" t="s">
        <v>305</v>
      </c>
      <c r="C244" s="184" t="s">
        <v>305</v>
      </c>
      <c r="D244" s="185" t="s">
        <v>2271</v>
      </c>
    </row>
    <row r="245" spans="1:4">
      <c r="A245" s="184" t="s">
        <v>304</v>
      </c>
      <c r="B245" s="184" t="s">
        <v>305</v>
      </c>
      <c r="C245" s="184" t="s">
        <v>5761</v>
      </c>
      <c r="D245" s="185" t="s">
        <v>2271</v>
      </c>
    </row>
    <row r="246" spans="1:4">
      <c r="A246" s="184" t="s">
        <v>304</v>
      </c>
      <c r="B246" s="184" t="s">
        <v>305</v>
      </c>
      <c r="C246" s="184" t="s">
        <v>5762</v>
      </c>
      <c r="D246" s="185" t="s">
        <v>2288</v>
      </c>
    </row>
    <row r="247" spans="1:4">
      <c r="A247" s="184" t="s">
        <v>306</v>
      </c>
      <c r="B247" s="184" t="s">
        <v>307</v>
      </c>
      <c r="C247" s="184" t="s">
        <v>307</v>
      </c>
      <c r="D247" s="185" t="s">
        <v>2271</v>
      </c>
    </row>
    <row r="248" spans="1:4">
      <c r="A248" s="184" t="s">
        <v>306</v>
      </c>
      <c r="B248" s="184" t="s">
        <v>307</v>
      </c>
      <c r="C248" s="184" t="s">
        <v>3944</v>
      </c>
      <c r="D248" s="185" t="s">
        <v>2271</v>
      </c>
    </row>
    <row r="249" spans="1:4">
      <c r="A249" s="184" t="s">
        <v>306</v>
      </c>
      <c r="B249" s="184" t="s">
        <v>307</v>
      </c>
      <c r="C249" s="184" t="s">
        <v>3945</v>
      </c>
      <c r="D249" s="185" t="s">
        <v>2271</v>
      </c>
    </row>
    <row r="250" spans="1:4">
      <c r="A250" s="184" t="s">
        <v>308</v>
      </c>
      <c r="B250" s="184" t="s">
        <v>309</v>
      </c>
      <c r="C250" s="184" t="s">
        <v>6331</v>
      </c>
      <c r="D250" s="185" t="s">
        <v>2271</v>
      </c>
    </row>
    <row r="251" spans="1:4">
      <c r="A251" s="184" t="s">
        <v>308</v>
      </c>
      <c r="B251" s="184" t="s">
        <v>309</v>
      </c>
      <c r="C251" s="184" t="s">
        <v>309</v>
      </c>
      <c r="D251" s="185" t="s">
        <v>2271</v>
      </c>
    </row>
    <row r="252" spans="1:4">
      <c r="A252" s="184" t="s">
        <v>308</v>
      </c>
      <c r="B252" s="184" t="s">
        <v>309</v>
      </c>
      <c r="C252" s="184" t="s">
        <v>6332</v>
      </c>
      <c r="D252" s="185" t="s">
        <v>2271</v>
      </c>
    </row>
    <row r="253" spans="1:4">
      <c r="A253" s="184" t="s">
        <v>308</v>
      </c>
      <c r="B253" s="184" t="s">
        <v>309</v>
      </c>
      <c r="C253" s="184" t="s">
        <v>6333</v>
      </c>
      <c r="D253" s="185" t="s">
        <v>2271</v>
      </c>
    </row>
    <row r="254" spans="1:4">
      <c r="A254" s="184" t="s">
        <v>310</v>
      </c>
      <c r="B254" s="184" t="s">
        <v>6194</v>
      </c>
      <c r="C254" s="184" t="s">
        <v>6195</v>
      </c>
      <c r="D254" s="185" t="s">
        <v>2271</v>
      </c>
    </row>
    <row r="255" spans="1:4">
      <c r="A255" s="184" t="s">
        <v>310</v>
      </c>
      <c r="B255" s="184" t="s">
        <v>6194</v>
      </c>
      <c r="C255" s="184" t="s">
        <v>6194</v>
      </c>
      <c r="D255" s="185" t="s">
        <v>2271</v>
      </c>
    </row>
    <row r="256" spans="1:4">
      <c r="A256" s="184" t="s">
        <v>310</v>
      </c>
      <c r="B256" s="184" t="s">
        <v>6194</v>
      </c>
      <c r="C256" s="184" t="s">
        <v>6196</v>
      </c>
      <c r="D256" s="185" t="s">
        <v>2271</v>
      </c>
    </row>
    <row r="257" spans="1:4">
      <c r="A257" s="184" t="s">
        <v>310</v>
      </c>
      <c r="B257" s="184" t="s">
        <v>6194</v>
      </c>
      <c r="C257" s="184" t="s">
        <v>6197</v>
      </c>
      <c r="D257" s="185" t="s">
        <v>2271</v>
      </c>
    </row>
    <row r="258" spans="1:4">
      <c r="A258" s="184" t="s">
        <v>312</v>
      </c>
      <c r="B258" s="184" t="s">
        <v>313</v>
      </c>
      <c r="C258" s="184" t="s">
        <v>313</v>
      </c>
      <c r="D258" s="185" t="s">
        <v>2271</v>
      </c>
    </row>
    <row r="259" spans="1:4">
      <c r="A259" s="184" t="s">
        <v>312</v>
      </c>
      <c r="B259" s="184" t="s">
        <v>313</v>
      </c>
      <c r="C259" s="184" t="s">
        <v>3182</v>
      </c>
      <c r="D259" s="185" t="s">
        <v>2271</v>
      </c>
    </row>
    <row r="260" spans="1:4">
      <c r="A260" s="184" t="s">
        <v>312</v>
      </c>
      <c r="B260" s="184" t="s">
        <v>313</v>
      </c>
      <c r="C260" s="184" t="s">
        <v>3183</v>
      </c>
      <c r="D260" s="185" t="s">
        <v>2271</v>
      </c>
    </row>
    <row r="261" spans="1:4">
      <c r="A261" s="184" t="s">
        <v>314</v>
      </c>
      <c r="B261" s="184" t="s">
        <v>315</v>
      </c>
      <c r="C261" s="184" t="s">
        <v>315</v>
      </c>
      <c r="D261" s="185" t="s">
        <v>2271</v>
      </c>
    </row>
    <row r="262" spans="1:4">
      <c r="A262" s="184" t="s">
        <v>314</v>
      </c>
      <c r="B262" s="184" t="s">
        <v>315</v>
      </c>
      <c r="C262" s="184" t="s">
        <v>2720</v>
      </c>
      <c r="D262" s="185" t="s">
        <v>2271</v>
      </c>
    </row>
    <row r="263" spans="1:4">
      <c r="A263" s="184" t="s">
        <v>314</v>
      </c>
      <c r="B263" s="184" t="s">
        <v>315</v>
      </c>
      <c r="C263" s="184" t="s">
        <v>2721</v>
      </c>
      <c r="D263" s="185" t="s">
        <v>2288</v>
      </c>
    </row>
    <row r="264" spans="1:4">
      <c r="A264" s="184" t="s">
        <v>316</v>
      </c>
      <c r="B264" s="184" t="s">
        <v>317</v>
      </c>
      <c r="C264" s="184" t="s">
        <v>317</v>
      </c>
      <c r="D264" s="185" t="s">
        <v>2271</v>
      </c>
    </row>
    <row r="265" spans="1:4">
      <c r="A265" s="184" t="s">
        <v>316</v>
      </c>
      <c r="B265" s="184" t="s">
        <v>317</v>
      </c>
      <c r="C265" s="184" t="s">
        <v>2764</v>
      </c>
      <c r="D265" s="185" t="s">
        <v>2271</v>
      </c>
    </row>
    <row r="266" spans="1:4">
      <c r="A266" s="184" t="s">
        <v>316</v>
      </c>
      <c r="B266" s="184" t="s">
        <v>317</v>
      </c>
      <c r="C266" s="184" t="s">
        <v>2765</v>
      </c>
      <c r="D266" s="185" t="s">
        <v>2271</v>
      </c>
    </row>
    <row r="267" spans="1:4">
      <c r="A267" s="184" t="s">
        <v>318</v>
      </c>
      <c r="B267" s="184" t="s">
        <v>5725</v>
      </c>
      <c r="C267" s="184" t="s">
        <v>5725</v>
      </c>
      <c r="D267" s="185" t="s">
        <v>2271</v>
      </c>
    </row>
    <row r="268" spans="1:4">
      <c r="A268" s="184" t="s">
        <v>318</v>
      </c>
      <c r="B268" s="184" t="s">
        <v>5725</v>
      </c>
      <c r="C268" s="184" t="s">
        <v>5726</v>
      </c>
      <c r="D268" s="185" t="s">
        <v>2271</v>
      </c>
    </row>
    <row r="269" spans="1:4">
      <c r="A269" s="184" t="s">
        <v>318</v>
      </c>
      <c r="B269" s="184" t="s">
        <v>5725</v>
      </c>
      <c r="C269" s="184" t="s">
        <v>5727</v>
      </c>
      <c r="D269" s="185" t="s">
        <v>2271</v>
      </c>
    </row>
    <row r="270" spans="1:4">
      <c r="A270" s="184" t="s">
        <v>320</v>
      </c>
      <c r="B270" s="184" t="s">
        <v>321</v>
      </c>
      <c r="C270" s="184" t="s">
        <v>321</v>
      </c>
      <c r="D270" s="185" t="s">
        <v>2271</v>
      </c>
    </row>
    <row r="271" spans="1:4">
      <c r="A271" s="184" t="s">
        <v>320</v>
      </c>
      <c r="B271" s="184" t="s">
        <v>321</v>
      </c>
      <c r="C271" s="184" t="s">
        <v>2836</v>
      </c>
      <c r="D271" s="185" t="s">
        <v>2271</v>
      </c>
    </row>
    <row r="272" spans="1:4">
      <c r="A272" s="184" t="s">
        <v>322</v>
      </c>
      <c r="B272" s="184" t="s">
        <v>323</v>
      </c>
      <c r="C272" s="184" t="s">
        <v>2970</v>
      </c>
      <c r="D272" s="185" t="s">
        <v>2290</v>
      </c>
    </row>
    <row r="273" spans="1:4">
      <c r="A273" s="184" t="s">
        <v>322</v>
      </c>
      <c r="B273" s="184" t="s">
        <v>323</v>
      </c>
      <c r="C273" s="184" t="s">
        <v>323</v>
      </c>
      <c r="D273" s="185" t="s">
        <v>2286</v>
      </c>
    </row>
    <row r="274" spans="1:4">
      <c r="A274" s="184" t="s">
        <v>322</v>
      </c>
      <c r="B274" s="184" t="s">
        <v>323</v>
      </c>
      <c r="C274" s="184" t="s">
        <v>2965</v>
      </c>
      <c r="D274" s="185" t="s">
        <v>2271</v>
      </c>
    </row>
    <row r="275" spans="1:4">
      <c r="A275" s="184" t="s">
        <v>322</v>
      </c>
      <c r="B275" s="184" t="s">
        <v>323</v>
      </c>
      <c r="C275" s="184" t="s">
        <v>2966</v>
      </c>
      <c r="D275" s="185" t="s">
        <v>2271</v>
      </c>
    </row>
    <row r="276" spans="1:4">
      <c r="A276" s="184" t="s">
        <v>322</v>
      </c>
      <c r="B276" s="184" t="s">
        <v>323</v>
      </c>
      <c r="C276" s="184" t="s">
        <v>2967</v>
      </c>
      <c r="D276" s="185" t="s">
        <v>2271</v>
      </c>
    </row>
    <row r="277" spans="1:4">
      <c r="A277" s="184" t="s">
        <v>322</v>
      </c>
      <c r="B277" s="184" t="s">
        <v>323</v>
      </c>
      <c r="C277" s="184" t="s">
        <v>2968</v>
      </c>
      <c r="D277" s="185" t="s">
        <v>2271</v>
      </c>
    </row>
    <row r="278" spans="1:4">
      <c r="A278" s="184" t="s">
        <v>322</v>
      </c>
      <c r="B278" s="184" t="s">
        <v>323</v>
      </c>
      <c r="C278" s="184" t="s">
        <v>2969</v>
      </c>
      <c r="D278" s="185" t="s">
        <v>2271</v>
      </c>
    </row>
    <row r="279" spans="1:4">
      <c r="A279" s="184" t="s">
        <v>324</v>
      </c>
      <c r="B279" s="184" t="s">
        <v>325</v>
      </c>
      <c r="C279" s="184" t="s">
        <v>325</v>
      </c>
      <c r="D279" s="185" t="s">
        <v>2271</v>
      </c>
    </row>
    <row r="280" spans="1:4">
      <c r="A280" s="184" t="s">
        <v>324</v>
      </c>
      <c r="B280" s="184" t="s">
        <v>325</v>
      </c>
      <c r="C280" s="184" t="s">
        <v>6692</v>
      </c>
      <c r="D280" s="185" t="s">
        <v>2271</v>
      </c>
    </row>
    <row r="281" spans="1:4">
      <c r="A281" s="184" t="s">
        <v>324</v>
      </c>
      <c r="B281" s="184" t="s">
        <v>325</v>
      </c>
      <c r="C281" s="184" t="s">
        <v>6702</v>
      </c>
      <c r="D281" s="185" t="s">
        <v>2271</v>
      </c>
    </row>
    <row r="282" spans="1:4">
      <c r="A282" s="184" t="s">
        <v>326</v>
      </c>
      <c r="B282" s="184" t="s">
        <v>327</v>
      </c>
      <c r="C282" s="184" t="s">
        <v>327</v>
      </c>
      <c r="D282" s="185" t="s">
        <v>2271</v>
      </c>
    </row>
    <row r="283" spans="1:4">
      <c r="A283" s="184" t="s">
        <v>326</v>
      </c>
      <c r="B283" s="184" t="s">
        <v>327</v>
      </c>
      <c r="C283" s="184" t="s">
        <v>3127</v>
      </c>
      <c r="D283" s="185" t="s">
        <v>2271</v>
      </c>
    </row>
    <row r="284" spans="1:4">
      <c r="A284" s="184" t="s">
        <v>326</v>
      </c>
      <c r="B284" s="184" t="s">
        <v>327</v>
      </c>
      <c r="C284" s="184" t="s">
        <v>3128</v>
      </c>
      <c r="D284" s="185" t="s">
        <v>2288</v>
      </c>
    </row>
    <row r="285" spans="1:4">
      <c r="A285" s="184" t="s">
        <v>326</v>
      </c>
      <c r="B285" s="184" t="s">
        <v>327</v>
      </c>
      <c r="C285" s="184" t="s">
        <v>3129</v>
      </c>
      <c r="D285" s="185" t="s">
        <v>2288</v>
      </c>
    </row>
    <row r="286" spans="1:4">
      <c r="A286" s="184" t="s">
        <v>328</v>
      </c>
      <c r="B286" s="184" t="s">
        <v>329</v>
      </c>
      <c r="C286" s="184" t="s">
        <v>329</v>
      </c>
      <c r="D286" s="185" t="s">
        <v>2271</v>
      </c>
    </row>
    <row r="287" spans="1:4">
      <c r="A287" s="184" t="s">
        <v>328</v>
      </c>
      <c r="B287" s="184" t="s">
        <v>329</v>
      </c>
      <c r="C287" s="184" t="s">
        <v>6112</v>
      </c>
      <c r="D287" s="185" t="s">
        <v>2271</v>
      </c>
    </row>
    <row r="288" spans="1:4">
      <c r="A288" s="184" t="s">
        <v>328</v>
      </c>
      <c r="B288" s="184" t="s">
        <v>329</v>
      </c>
      <c r="C288" s="184" t="s">
        <v>6113</v>
      </c>
      <c r="D288" s="185" t="s">
        <v>2271</v>
      </c>
    </row>
    <row r="289" spans="1:4">
      <c r="A289" s="184" t="s">
        <v>328</v>
      </c>
      <c r="B289" s="184" t="s">
        <v>329</v>
      </c>
      <c r="C289" s="184" t="s">
        <v>6114</v>
      </c>
      <c r="D289" s="185" t="s">
        <v>2271</v>
      </c>
    </row>
    <row r="290" spans="1:4">
      <c r="A290" s="184" t="s">
        <v>330</v>
      </c>
      <c r="B290" s="184" t="s">
        <v>331</v>
      </c>
      <c r="C290" s="184" t="s">
        <v>331</v>
      </c>
      <c r="D290" s="185" t="s">
        <v>2271</v>
      </c>
    </row>
    <row r="291" spans="1:4">
      <c r="A291" s="184" t="s">
        <v>330</v>
      </c>
      <c r="B291" s="184" t="s">
        <v>331</v>
      </c>
      <c r="C291" s="184" t="s">
        <v>3157</v>
      </c>
      <c r="D291" s="185" t="s">
        <v>2271</v>
      </c>
    </row>
    <row r="292" spans="1:4">
      <c r="A292" s="184" t="s">
        <v>330</v>
      </c>
      <c r="B292" s="184" t="s">
        <v>331</v>
      </c>
      <c r="C292" s="184" t="s">
        <v>3158</v>
      </c>
      <c r="D292" s="185" t="s">
        <v>2271</v>
      </c>
    </row>
    <row r="293" spans="1:4">
      <c r="A293" s="184" t="s">
        <v>332</v>
      </c>
      <c r="B293" s="184" t="s">
        <v>333</v>
      </c>
      <c r="C293" s="184" t="s">
        <v>333</v>
      </c>
      <c r="D293" s="185" t="s">
        <v>2271</v>
      </c>
    </row>
    <row r="294" spans="1:4">
      <c r="A294" s="184" t="s">
        <v>332</v>
      </c>
      <c r="B294" s="184" t="s">
        <v>333</v>
      </c>
      <c r="C294" s="184" t="s">
        <v>5654</v>
      </c>
      <c r="D294" s="185" t="s">
        <v>2271</v>
      </c>
    </row>
    <row r="295" spans="1:4">
      <c r="A295" s="184" t="s">
        <v>332</v>
      </c>
      <c r="B295" s="184" t="s">
        <v>333</v>
      </c>
      <c r="C295" s="184" t="s">
        <v>5655</v>
      </c>
      <c r="D295" s="185" t="s">
        <v>2271</v>
      </c>
    </row>
    <row r="296" spans="1:4">
      <c r="A296" s="184" t="s">
        <v>334</v>
      </c>
      <c r="B296" s="184" t="s">
        <v>335</v>
      </c>
      <c r="C296" s="184" t="s">
        <v>3590</v>
      </c>
      <c r="D296" s="185" t="s">
        <v>2290</v>
      </c>
    </row>
    <row r="297" spans="1:4">
      <c r="A297" s="184" t="s">
        <v>334</v>
      </c>
      <c r="B297" s="184" t="s">
        <v>335</v>
      </c>
      <c r="C297" s="184" t="s">
        <v>3591</v>
      </c>
      <c r="D297" s="185" t="s">
        <v>2290</v>
      </c>
    </row>
    <row r="298" spans="1:4">
      <c r="A298" s="184" t="s">
        <v>334</v>
      </c>
      <c r="B298" s="184" t="s">
        <v>335</v>
      </c>
      <c r="C298" s="184" t="s">
        <v>3592</v>
      </c>
      <c r="D298" s="185" t="s">
        <v>2290</v>
      </c>
    </row>
    <row r="299" spans="1:4">
      <c r="A299" s="184" t="s">
        <v>334</v>
      </c>
      <c r="B299" s="184" t="s">
        <v>335</v>
      </c>
      <c r="C299" s="184" t="s">
        <v>3593</v>
      </c>
      <c r="D299" s="185" t="s">
        <v>2290</v>
      </c>
    </row>
    <row r="300" spans="1:4">
      <c r="A300" s="184" t="s">
        <v>334</v>
      </c>
      <c r="B300" s="184" t="s">
        <v>335</v>
      </c>
      <c r="C300" s="184" t="s">
        <v>3594</v>
      </c>
      <c r="D300" s="185" t="s">
        <v>2290</v>
      </c>
    </row>
    <row r="301" spans="1:4">
      <c r="A301" s="184" t="s">
        <v>334</v>
      </c>
      <c r="B301" s="184" t="s">
        <v>335</v>
      </c>
      <c r="C301" s="184" t="s">
        <v>3595</v>
      </c>
      <c r="D301" s="185" t="s">
        <v>2290</v>
      </c>
    </row>
    <row r="302" spans="1:4">
      <c r="A302" s="184" t="s">
        <v>334</v>
      </c>
      <c r="B302" s="184" t="s">
        <v>335</v>
      </c>
      <c r="C302" s="184" t="s">
        <v>3596</v>
      </c>
      <c r="D302" s="185" t="s">
        <v>2290</v>
      </c>
    </row>
    <row r="303" spans="1:4">
      <c r="A303" s="184" t="s">
        <v>334</v>
      </c>
      <c r="B303" s="184" t="s">
        <v>335</v>
      </c>
      <c r="C303" s="184" t="s">
        <v>3597</v>
      </c>
      <c r="D303" s="185" t="s">
        <v>2290</v>
      </c>
    </row>
    <row r="304" spans="1:4">
      <c r="A304" s="184" t="s">
        <v>334</v>
      </c>
      <c r="B304" s="184" t="s">
        <v>335</v>
      </c>
      <c r="C304" s="184" t="s">
        <v>3598</v>
      </c>
      <c r="D304" s="185" t="s">
        <v>2290</v>
      </c>
    </row>
    <row r="305" spans="1:4">
      <c r="A305" s="184" t="s">
        <v>334</v>
      </c>
      <c r="B305" s="184" t="s">
        <v>335</v>
      </c>
      <c r="C305" s="184" t="s">
        <v>335</v>
      </c>
      <c r="D305" s="185" t="s">
        <v>2286</v>
      </c>
    </row>
    <row r="306" spans="1:4">
      <c r="A306" s="184" t="s">
        <v>336</v>
      </c>
      <c r="B306" s="184" t="s">
        <v>337</v>
      </c>
      <c r="C306" s="184" t="s">
        <v>3172</v>
      </c>
      <c r="D306" s="185" t="s">
        <v>2271</v>
      </c>
    </row>
    <row r="307" spans="1:4">
      <c r="A307" s="184" t="s">
        <v>336</v>
      </c>
      <c r="B307" s="184" t="s">
        <v>337</v>
      </c>
      <c r="C307" s="184" t="s">
        <v>337</v>
      </c>
      <c r="D307" s="185" t="s">
        <v>2271</v>
      </c>
    </row>
    <row r="308" spans="1:4">
      <c r="A308" s="184" t="s">
        <v>336</v>
      </c>
      <c r="B308" s="184" t="s">
        <v>337</v>
      </c>
      <c r="C308" s="184" t="s">
        <v>6714</v>
      </c>
      <c r="D308" s="185" t="s">
        <v>2271</v>
      </c>
    </row>
    <row r="309" spans="1:4">
      <c r="A309" s="184" t="s">
        <v>336</v>
      </c>
      <c r="B309" s="184" t="s">
        <v>337</v>
      </c>
      <c r="C309" s="184" t="s">
        <v>3173</v>
      </c>
      <c r="D309" s="185" t="s">
        <v>2288</v>
      </c>
    </row>
    <row r="310" spans="1:4">
      <c r="A310" s="184" t="s">
        <v>338</v>
      </c>
      <c r="B310" s="184" t="s">
        <v>339</v>
      </c>
      <c r="C310" s="184" t="s">
        <v>339</v>
      </c>
      <c r="D310" s="185" t="s">
        <v>2271</v>
      </c>
    </row>
    <row r="311" spans="1:4">
      <c r="A311" s="184" t="s">
        <v>338</v>
      </c>
      <c r="B311" s="184" t="s">
        <v>339</v>
      </c>
      <c r="C311" s="184" t="s">
        <v>2561</v>
      </c>
      <c r="D311" s="185" t="s">
        <v>2271</v>
      </c>
    </row>
    <row r="312" spans="1:4">
      <c r="A312" s="184" t="s">
        <v>338</v>
      </c>
      <c r="B312" s="184" t="s">
        <v>339</v>
      </c>
      <c r="C312" s="184" t="s">
        <v>2562</v>
      </c>
      <c r="D312" s="185" t="s">
        <v>2288</v>
      </c>
    </row>
    <row r="313" spans="1:4">
      <c r="A313" s="184" t="s">
        <v>340</v>
      </c>
      <c r="B313" s="184" t="s">
        <v>341</v>
      </c>
      <c r="C313" s="184" t="s">
        <v>5843</v>
      </c>
      <c r="D313" s="185" t="s">
        <v>2290</v>
      </c>
    </row>
    <row r="314" spans="1:4">
      <c r="A314" s="184" t="s">
        <v>340</v>
      </c>
      <c r="B314" s="184" t="s">
        <v>341</v>
      </c>
      <c r="C314" s="184" t="s">
        <v>341</v>
      </c>
      <c r="D314" s="185" t="s">
        <v>2286</v>
      </c>
    </row>
    <row r="315" spans="1:4">
      <c r="A315" s="184" t="s">
        <v>342</v>
      </c>
      <c r="B315" s="184" t="s">
        <v>343</v>
      </c>
      <c r="C315" s="184" t="s">
        <v>343</v>
      </c>
      <c r="D315" s="185" t="s">
        <v>2271</v>
      </c>
    </row>
    <row r="316" spans="1:4">
      <c r="A316" s="184" t="s">
        <v>342</v>
      </c>
      <c r="B316" s="184" t="s">
        <v>343</v>
      </c>
      <c r="C316" s="184" t="s">
        <v>6098</v>
      </c>
      <c r="D316" s="185" t="s">
        <v>2271</v>
      </c>
    </row>
    <row r="317" spans="1:4">
      <c r="A317" s="184" t="s">
        <v>342</v>
      </c>
      <c r="B317" s="184" t="s">
        <v>343</v>
      </c>
      <c r="C317" s="184" t="s">
        <v>6099</v>
      </c>
      <c r="D317" s="185" t="s">
        <v>2271</v>
      </c>
    </row>
    <row r="318" spans="1:4">
      <c r="A318" s="184" t="s">
        <v>344</v>
      </c>
      <c r="B318" s="184" t="s">
        <v>345</v>
      </c>
      <c r="C318" s="184" t="s">
        <v>345</v>
      </c>
      <c r="D318" s="185" t="s">
        <v>2271</v>
      </c>
    </row>
    <row r="319" spans="1:4">
      <c r="A319" s="184" t="s">
        <v>344</v>
      </c>
      <c r="B319" s="184" t="s">
        <v>345</v>
      </c>
      <c r="C319" s="184" t="s">
        <v>6543</v>
      </c>
      <c r="D319" s="185" t="s">
        <v>2271</v>
      </c>
    </row>
    <row r="320" spans="1:4">
      <c r="A320" s="184" t="s">
        <v>344</v>
      </c>
      <c r="B320" s="184" t="s">
        <v>345</v>
      </c>
      <c r="C320" s="184" t="s">
        <v>6544</v>
      </c>
      <c r="D320" s="185" t="s">
        <v>2271</v>
      </c>
    </row>
    <row r="321" spans="1:4">
      <c r="A321" s="184" t="s">
        <v>344</v>
      </c>
      <c r="B321" s="184" t="s">
        <v>345</v>
      </c>
      <c r="C321" s="184" t="s">
        <v>6545</v>
      </c>
      <c r="D321" s="185" t="s">
        <v>2271</v>
      </c>
    </row>
    <row r="322" spans="1:4">
      <c r="A322" s="184" t="s">
        <v>346</v>
      </c>
      <c r="B322" s="184" t="s">
        <v>347</v>
      </c>
      <c r="C322" s="184" t="s">
        <v>3076</v>
      </c>
      <c r="D322" s="185" t="s">
        <v>2290</v>
      </c>
    </row>
    <row r="323" spans="1:4">
      <c r="A323" s="184" t="s">
        <v>346</v>
      </c>
      <c r="B323" s="184" t="s">
        <v>347</v>
      </c>
      <c r="C323" s="184" t="s">
        <v>3077</v>
      </c>
      <c r="D323" s="185" t="s">
        <v>2290</v>
      </c>
    </row>
    <row r="324" spans="1:4">
      <c r="A324" s="184" t="s">
        <v>346</v>
      </c>
      <c r="B324" s="184" t="s">
        <v>347</v>
      </c>
      <c r="C324" s="184" t="s">
        <v>3078</v>
      </c>
      <c r="D324" s="185" t="s">
        <v>2290</v>
      </c>
    </row>
    <row r="325" spans="1:4">
      <c r="A325" s="184" t="s">
        <v>346</v>
      </c>
      <c r="B325" s="184" t="s">
        <v>347</v>
      </c>
      <c r="C325" s="184" t="s">
        <v>3079</v>
      </c>
      <c r="D325" s="185" t="s">
        <v>2290</v>
      </c>
    </row>
    <row r="326" spans="1:4">
      <c r="A326" s="184" t="s">
        <v>346</v>
      </c>
      <c r="B326" s="184" t="s">
        <v>347</v>
      </c>
      <c r="C326" s="184" t="s">
        <v>347</v>
      </c>
      <c r="D326" s="185" t="s">
        <v>2286</v>
      </c>
    </row>
    <row r="327" spans="1:4">
      <c r="A327" s="184" t="s">
        <v>346</v>
      </c>
      <c r="B327" s="184" t="s">
        <v>347</v>
      </c>
      <c r="C327" s="184" t="s">
        <v>3069</v>
      </c>
      <c r="D327" s="185" t="s">
        <v>2271</v>
      </c>
    </row>
    <row r="328" spans="1:4">
      <c r="A328" s="184" t="s">
        <v>346</v>
      </c>
      <c r="B328" s="184" t="s">
        <v>347</v>
      </c>
      <c r="C328" s="184" t="s">
        <v>3070</v>
      </c>
      <c r="D328" s="185" t="s">
        <v>2271</v>
      </c>
    </row>
    <row r="329" spans="1:4">
      <c r="A329" s="184" t="s">
        <v>346</v>
      </c>
      <c r="B329" s="184" t="s">
        <v>347</v>
      </c>
      <c r="C329" s="184" t="s">
        <v>3071</v>
      </c>
      <c r="D329" s="185" t="s">
        <v>2271</v>
      </c>
    </row>
    <row r="330" spans="1:4">
      <c r="A330" s="184" t="s">
        <v>346</v>
      </c>
      <c r="B330" s="184" t="s">
        <v>347</v>
      </c>
      <c r="C330" s="184" t="s">
        <v>3072</v>
      </c>
      <c r="D330" s="185" t="s">
        <v>2271</v>
      </c>
    </row>
    <row r="331" spans="1:4">
      <c r="A331" s="184" t="s">
        <v>346</v>
      </c>
      <c r="B331" s="184" t="s">
        <v>347</v>
      </c>
      <c r="C331" s="184" t="s">
        <v>3073</v>
      </c>
      <c r="D331" s="185" t="s">
        <v>2271</v>
      </c>
    </row>
    <row r="332" spans="1:4">
      <c r="A332" s="184" t="s">
        <v>346</v>
      </c>
      <c r="B332" s="184" t="s">
        <v>347</v>
      </c>
      <c r="C332" s="184" t="s">
        <v>3074</v>
      </c>
      <c r="D332" s="185" t="s">
        <v>2271</v>
      </c>
    </row>
    <row r="333" spans="1:4">
      <c r="A333" s="184" t="s">
        <v>346</v>
      </c>
      <c r="B333" s="184" t="s">
        <v>347</v>
      </c>
      <c r="C333" s="184" t="s">
        <v>3075</v>
      </c>
      <c r="D333" s="185" t="s">
        <v>2271</v>
      </c>
    </row>
    <row r="334" spans="1:4">
      <c r="A334" s="184" t="s">
        <v>346</v>
      </c>
      <c r="B334" s="184" t="s">
        <v>347</v>
      </c>
      <c r="C334" s="184" t="s">
        <v>3080</v>
      </c>
      <c r="D334" s="185" t="s">
        <v>2271</v>
      </c>
    </row>
    <row r="335" spans="1:4">
      <c r="A335" s="184" t="s">
        <v>348</v>
      </c>
      <c r="B335" s="184" t="s">
        <v>349</v>
      </c>
      <c r="C335" s="184" t="s">
        <v>349</v>
      </c>
      <c r="D335" s="185" t="s">
        <v>2271</v>
      </c>
    </row>
    <row r="336" spans="1:4">
      <c r="A336" s="184" t="s">
        <v>348</v>
      </c>
      <c r="B336" s="184" t="s">
        <v>349</v>
      </c>
      <c r="C336" s="184" t="s">
        <v>3447</v>
      </c>
      <c r="D336" s="185" t="s">
        <v>2271</v>
      </c>
    </row>
    <row r="337" spans="1:4">
      <c r="A337" s="184" t="s">
        <v>348</v>
      </c>
      <c r="B337" s="184" t="s">
        <v>349</v>
      </c>
      <c r="C337" s="184" t="s">
        <v>3502</v>
      </c>
      <c r="D337" s="185" t="s">
        <v>2271</v>
      </c>
    </row>
    <row r="338" spans="1:4">
      <c r="A338" s="184" t="s">
        <v>348</v>
      </c>
      <c r="B338" s="184" t="s">
        <v>349</v>
      </c>
      <c r="C338" s="184" t="s">
        <v>3503</v>
      </c>
      <c r="D338" s="185" t="s">
        <v>2271</v>
      </c>
    </row>
    <row r="339" spans="1:4">
      <c r="A339" s="184" t="s">
        <v>348</v>
      </c>
      <c r="B339" s="184" t="s">
        <v>349</v>
      </c>
      <c r="C339" s="184" t="s">
        <v>3504</v>
      </c>
      <c r="D339" s="185" t="s">
        <v>2271</v>
      </c>
    </row>
    <row r="340" spans="1:4">
      <c r="A340" s="184" t="s">
        <v>348</v>
      </c>
      <c r="B340" s="184" t="s">
        <v>349</v>
      </c>
      <c r="C340" s="184" t="s">
        <v>3505</v>
      </c>
      <c r="D340" s="185" t="s">
        <v>2271</v>
      </c>
    </row>
    <row r="341" spans="1:4">
      <c r="A341" s="184" t="s">
        <v>348</v>
      </c>
      <c r="B341" s="184" t="s">
        <v>349</v>
      </c>
      <c r="C341" s="184" t="s">
        <v>3506</v>
      </c>
      <c r="D341" s="185" t="s">
        <v>2271</v>
      </c>
    </row>
    <row r="342" spans="1:4">
      <c r="A342" s="184" t="s">
        <v>348</v>
      </c>
      <c r="B342" s="184" t="s">
        <v>349</v>
      </c>
      <c r="C342" s="184" t="s">
        <v>3507</v>
      </c>
      <c r="D342" s="185" t="s">
        <v>2288</v>
      </c>
    </row>
    <row r="343" spans="1:4">
      <c r="A343" s="184" t="s">
        <v>350</v>
      </c>
      <c r="B343" s="184" t="s">
        <v>3081</v>
      </c>
      <c r="C343" s="184" t="s">
        <v>3081</v>
      </c>
      <c r="D343" s="185" t="s">
        <v>2271</v>
      </c>
    </row>
    <row r="344" spans="1:4">
      <c r="A344" s="184" t="s">
        <v>350</v>
      </c>
      <c r="B344" s="184" t="s">
        <v>3081</v>
      </c>
      <c r="C344" s="184" t="s">
        <v>3082</v>
      </c>
      <c r="D344" s="185" t="s">
        <v>2271</v>
      </c>
    </row>
    <row r="345" spans="1:4">
      <c r="A345" s="184" t="s">
        <v>350</v>
      </c>
      <c r="B345" s="184" t="s">
        <v>3081</v>
      </c>
      <c r="C345" s="184" t="s">
        <v>3084</v>
      </c>
      <c r="D345" s="185" t="s">
        <v>2271</v>
      </c>
    </row>
    <row r="346" spans="1:4">
      <c r="A346" s="184" t="s">
        <v>350</v>
      </c>
      <c r="B346" s="184" t="s">
        <v>3081</v>
      </c>
      <c r="C346" s="184" t="s">
        <v>3083</v>
      </c>
      <c r="D346" s="185" t="s">
        <v>2288</v>
      </c>
    </row>
    <row r="347" spans="1:4">
      <c r="A347" s="184" t="s">
        <v>352</v>
      </c>
      <c r="B347" s="184" t="s">
        <v>353</v>
      </c>
      <c r="C347" s="184" t="s">
        <v>353</v>
      </c>
      <c r="D347" s="185" t="s">
        <v>2271</v>
      </c>
    </row>
    <row r="348" spans="1:4">
      <c r="A348" s="184" t="s">
        <v>352</v>
      </c>
      <c r="B348" s="184" t="s">
        <v>353</v>
      </c>
      <c r="C348" s="184" t="s">
        <v>2297</v>
      </c>
      <c r="D348" s="185" t="s">
        <v>2271</v>
      </c>
    </row>
    <row r="349" spans="1:4">
      <c r="A349" s="184" t="s">
        <v>352</v>
      </c>
      <c r="B349" s="184" t="s">
        <v>353</v>
      </c>
      <c r="C349" s="184" t="s">
        <v>2298</v>
      </c>
      <c r="D349" s="185" t="s">
        <v>2271</v>
      </c>
    </row>
    <row r="350" spans="1:4">
      <c r="A350" s="184" t="s">
        <v>354</v>
      </c>
      <c r="B350" s="184" t="s">
        <v>355</v>
      </c>
      <c r="C350" s="184" t="s">
        <v>355</v>
      </c>
      <c r="D350" s="185" t="s">
        <v>2271</v>
      </c>
    </row>
    <row r="351" spans="1:4">
      <c r="A351" s="184" t="s">
        <v>354</v>
      </c>
      <c r="B351" s="184" t="s">
        <v>355</v>
      </c>
      <c r="C351" s="184" t="s">
        <v>2402</v>
      </c>
      <c r="D351" s="185" t="s">
        <v>2271</v>
      </c>
    </row>
    <row r="352" spans="1:4">
      <c r="A352" s="184" t="s">
        <v>354</v>
      </c>
      <c r="B352" s="184" t="s">
        <v>355</v>
      </c>
      <c r="C352" s="184" t="s">
        <v>2403</v>
      </c>
      <c r="D352" s="185" t="s">
        <v>2271</v>
      </c>
    </row>
    <row r="353" spans="1:4">
      <c r="A353" s="184" t="s">
        <v>354</v>
      </c>
      <c r="B353" s="184" t="s">
        <v>355</v>
      </c>
      <c r="C353" s="184" t="s">
        <v>2404</v>
      </c>
      <c r="D353" s="185" t="s">
        <v>2271</v>
      </c>
    </row>
    <row r="354" spans="1:4">
      <c r="A354" s="184" t="s">
        <v>356</v>
      </c>
      <c r="B354" s="184" t="s">
        <v>357</v>
      </c>
      <c r="C354" s="184" t="s">
        <v>357</v>
      </c>
      <c r="D354" s="185" t="s">
        <v>2271</v>
      </c>
    </row>
    <row r="355" spans="1:4">
      <c r="A355" s="184" t="s">
        <v>356</v>
      </c>
      <c r="B355" s="184" t="s">
        <v>357</v>
      </c>
      <c r="C355" s="184" t="s">
        <v>3323</v>
      </c>
      <c r="D355" s="185" t="s">
        <v>2271</v>
      </c>
    </row>
    <row r="356" spans="1:4">
      <c r="A356" s="184" t="s">
        <v>356</v>
      </c>
      <c r="B356" s="184" t="s">
        <v>357</v>
      </c>
      <c r="C356" s="184" t="s">
        <v>3324</v>
      </c>
      <c r="D356" s="185" t="s">
        <v>2271</v>
      </c>
    </row>
    <row r="357" spans="1:4">
      <c r="A357" s="184" t="s">
        <v>356</v>
      </c>
      <c r="B357" s="184" t="s">
        <v>357</v>
      </c>
      <c r="C357" s="184" t="s">
        <v>3325</v>
      </c>
      <c r="D357" s="185" t="s">
        <v>2271</v>
      </c>
    </row>
    <row r="358" spans="1:4">
      <c r="A358" s="184" t="s">
        <v>356</v>
      </c>
      <c r="B358" s="184" t="s">
        <v>357</v>
      </c>
      <c r="C358" s="184" t="s">
        <v>3322</v>
      </c>
      <c r="D358" s="185" t="s">
        <v>2288</v>
      </c>
    </row>
    <row r="359" spans="1:4">
      <c r="A359" s="184" t="s">
        <v>358</v>
      </c>
      <c r="B359" s="184" t="s">
        <v>359</v>
      </c>
      <c r="C359" s="184" t="s">
        <v>359</v>
      </c>
      <c r="D359" s="185" t="s">
        <v>2271</v>
      </c>
    </row>
    <row r="360" spans="1:4">
      <c r="A360" s="184" t="s">
        <v>358</v>
      </c>
      <c r="B360" s="184" t="s">
        <v>359</v>
      </c>
      <c r="C360" s="184" t="s">
        <v>6756</v>
      </c>
      <c r="D360" s="185" t="s">
        <v>2288</v>
      </c>
    </row>
    <row r="361" spans="1:4">
      <c r="A361" s="184" t="s">
        <v>360</v>
      </c>
      <c r="B361" s="184" t="s">
        <v>361</v>
      </c>
      <c r="C361" s="184" t="s">
        <v>4152</v>
      </c>
      <c r="D361" s="185" t="s">
        <v>2290</v>
      </c>
    </row>
    <row r="362" spans="1:4">
      <c r="A362" s="184" t="s">
        <v>360</v>
      </c>
      <c r="B362" s="184" t="s">
        <v>361</v>
      </c>
      <c r="C362" s="184" t="s">
        <v>361</v>
      </c>
      <c r="D362" s="185" t="s">
        <v>2286</v>
      </c>
    </row>
    <row r="363" spans="1:4">
      <c r="A363" s="184" t="s">
        <v>360</v>
      </c>
      <c r="B363" s="184" t="s">
        <v>361</v>
      </c>
      <c r="C363" s="184" t="s">
        <v>4151</v>
      </c>
      <c r="D363" s="185" t="s">
        <v>2271</v>
      </c>
    </row>
    <row r="364" spans="1:4">
      <c r="A364" s="184" t="s">
        <v>360</v>
      </c>
      <c r="B364" s="184" t="s">
        <v>361</v>
      </c>
      <c r="C364" s="184" t="s">
        <v>4153</v>
      </c>
      <c r="D364" s="185" t="s">
        <v>2271</v>
      </c>
    </row>
    <row r="365" spans="1:4">
      <c r="A365" s="184" t="s">
        <v>360</v>
      </c>
      <c r="B365" s="184" t="s">
        <v>361</v>
      </c>
      <c r="C365" s="184" t="s">
        <v>4150</v>
      </c>
      <c r="D365" s="185" t="s">
        <v>2288</v>
      </c>
    </row>
    <row r="366" spans="1:4">
      <c r="A366" s="184" t="s">
        <v>362</v>
      </c>
      <c r="B366" s="184" t="s">
        <v>3230</v>
      </c>
      <c r="C366" s="184" t="s">
        <v>3230</v>
      </c>
      <c r="D366" s="185" t="s">
        <v>2271</v>
      </c>
    </row>
    <row r="367" spans="1:4">
      <c r="A367" s="184" t="s">
        <v>362</v>
      </c>
      <c r="B367" s="184" t="s">
        <v>3230</v>
      </c>
      <c r="C367" s="184" t="s">
        <v>6694</v>
      </c>
      <c r="D367" s="185" t="s">
        <v>2271</v>
      </c>
    </row>
    <row r="368" spans="1:4">
      <c r="A368" s="184" t="s">
        <v>364</v>
      </c>
      <c r="B368" s="184" t="s">
        <v>2071</v>
      </c>
      <c r="C368" s="184" t="s">
        <v>5643</v>
      </c>
      <c r="D368" s="185" t="s">
        <v>2290</v>
      </c>
    </row>
    <row r="369" spans="1:4">
      <c r="A369" s="184" t="s">
        <v>364</v>
      </c>
      <c r="B369" s="184" t="s">
        <v>2071</v>
      </c>
      <c r="C369" s="184" t="s">
        <v>2071</v>
      </c>
      <c r="D369" s="185" t="s">
        <v>2286</v>
      </c>
    </row>
    <row r="370" spans="1:4">
      <c r="A370" s="184" t="s">
        <v>364</v>
      </c>
      <c r="B370" s="184" t="s">
        <v>2071</v>
      </c>
      <c r="C370" s="184" t="s">
        <v>5644</v>
      </c>
      <c r="D370" s="185" t="s">
        <v>2271</v>
      </c>
    </row>
    <row r="371" spans="1:4">
      <c r="A371" s="184" t="s">
        <v>364</v>
      </c>
      <c r="B371" s="184" t="s">
        <v>2071</v>
      </c>
      <c r="C371" s="184" t="s">
        <v>5645</v>
      </c>
      <c r="D371" s="185" t="s">
        <v>2271</v>
      </c>
    </row>
    <row r="372" spans="1:4">
      <c r="A372" s="184" t="s">
        <v>366</v>
      </c>
      <c r="B372" s="184" t="s">
        <v>367</v>
      </c>
      <c r="C372" s="184" t="s">
        <v>367</v>
      </c>
      <c r="D372" s="185" t="s">
        <v>2271</v>
      </c>
    </row>
    <row r="373" spans="1:4">
      <c r="A373" s="184" t="s">
        <v>366</v>
      </c>
      <c r="B373" s="184" t="s">
        <v>367</v>
      </c>
      <c r="C373" s="184" t="s">
        <v>6095</v>
      </c>
      <c r="D373" s="185" t="s">
        <v>2271</v>
      </c>
    </row>
    <row r="374" spans="1:4">
      <c r="A374" s="184" t="s">
        <v>366</v>
      </c>
      <c r="B374" s="184" t="s">
        <v>367</v>
      </c>
      <c r="C374" s="184" t="s">
        <v>6096</v>
      </c>
      <c r="D374" s="185" t="s">
        <v>2271</v>
      </c>
    </row>
    <row r="375" spans="1:4">
      <c r="A375" s="184" t="s">
        <v>366</v>
      </c>
      <c r="B375" s="184" t="s">
        <v>367</v>
      </c>
      <c r="C375" s="184" t="s">
        <v>6097</v>
      </c>
      <c r="D375" s="185" t="s">
        <v>2271</v>
      </c>
    </row>
    <row r="376" spans="1:4">
      <c r="A376" s="184" t="s">
        <v>368</v>
      </c>
      <c r="B376" s="184" t="s">
        <v>369</v>
      </c>
      <c r="C376" s="184" t="s">
        <v>369</v>
      </c>
      <c r="D376" s="185" t="s">
        <v>2271</v>
      </c>
    </row>
    <row r="377" spans="1:4">
      <c r="A377" s="184" t="s">
        <v>368</v>
      </c>
      <c r="B377" s="184" t="s">
        <v>369</v>
      </c>
      <c r="C377" s="184" t="s">
        <v>2386</v>
      </c>
      <c r="D377" s="185" t="s">
        <v>2271</v>
      </c>
    </row>
    <row r="378" spans="1:4">
      <c r="A378" s="184" t="s">
        <v>368</v>
      </c>
      <c r="B378" s="184" t="s">
        <v>369</v>
      </c>
      <c r="C378" s="184" t="s">
        <v>2388</v>
      </c>
      <c r="D378" s="185" t="s">
        <v>2271</v>
      </c>
    </row>
    <row r="379" spans="1:4">
      <c r="A379" s="184" t="s">
        <v>368</v>
      </c>
      <c r="B379" s="184" t="s">
        <v>369</v>
      </c>
      <c r="C379" s="184" t="s">
        <v>2389</v>
      </c>
      <c r="D379" s="185" t="s">
        <v>2271</v>
      </c>
    </row>
    <row r="380" spans="1:4">
      <c r="A380" s="184" t="s">
        <v>368</v>
      </c>
      <c r="B380" s="184" t="s">
        <v>369</v>
      </c>
      <c r="C380" s="184" t="s">
        <v>2387</v>
      </c>
      <c r="D380" s="185" t="s">
        <v>2288</v>
      </c>
    </row>
    <row r="381" spans="1:4">
      <c r="A381" s="184" t="s">
        <v>370</v>
      </c>
      <c r="B381" s="184" t="s">
        <v>371</v>
      </c>
      <c r="C381" s="184" t="s">
        <v>371</v>
      </c>
      <c r="D381" s="185" t="s">
        <v>2271</v>
      </c>
    </row>
    <row r="382" spans="1:4">
      <c r="A382" s="184" t="s">
        <v>370</v>
      </c>
      <c r="B382" s="184" t="s">
        <v>371</v>
      </c>
      <c r="C382" s="184" t="s">
        <v>2466</v>
      </c>
      <c r="D382" s="185" t="s">
        <v>2271</v>
      </c>
    </row>
    <row r="383" spans="1:4">
      <c r="A383" s="184" t="s">
        <v>370</v>
      </c>
      <c r="B383" s="184" t="s">
        <v>371</v>
      </c>
      <c r="C383" s="184" t="s">
        <v>2467</v>
      </c>
      <c r="D383" s="185" t="s">
        <v>2271</v>
      </c>
    </row>
    <row r="384" spans="1:4">
      <c r="A384" s="184" t="s">
        <v>370</v>
      </c>
      <c r="B384" s="184" t="s">
        <v>371</v>
      </c>
      <c r="C384" s="184" t="s">
        <v>2464</v>
      </c>
      <c r="D384" s="185" t="s">
        <v>2288</v>
      </c>
    </row>
    <row r="385" spans="1:4">
      <c r="A385" s="184" t="s">
        <v>370</v>
      </c>
      <c r="B385" s="184" t="s">
        <v>371</v>
      </c>
      <c r="C385" s="184" t="s">
        <v>2465</v>
      </c>
      <c r="D385" s="185" t="s">
        <v>2288</v>
      </c>
    </row>
    <row r="386" spans="1:4">
      <c r="A386" s="184" t="s">
        <v>372</v>
      </c>
      <c r="B386" s="184" t="s">
        <v>4132</v>
      </c>
      <c r="C386" s="184" t="s">
        <v>4132</v>
      </c>
      <c r="D386" s="185" t="s">
        <v>2271</v>
      </c>
    </row>
    <row r="387" spans="1:4">
      <c r="A387" s="184" t="s">
        <v>372</v>
      </c>
      <c r="B387" s="184" t="s">
        <v>4132</v>
      </c>
      <c r="C387" s="184" t="s">
        <v>4133</v>
      </c>
      <c r="D387" s="185" t="s">
        <v>2271</v>
      </c>
    </row>
    <row r="388" spans="1:4">
      <c r="A388" s="184" t="s">
        <v>372</v>
      </c>
      <c r="B388" s="184" t="s">
        <v>4132</v>
      </c>
      <c r="C388" s="184" t="s">
        <v>4134</v>
      </c>
      <c r="D388" s="185" t="s">
        <v>2271</v>
      </c>
    </row>
    <row r="389" spans="1:4">
      <c r="A389" s="184" t="s">
        <v>372</v>
      </c>
      <c r="B389" s="184" t="s">
        <v>4132</v>
      </c>
      <c r="C389" s="184" t="s">
        <v>4135</v>
      </c>
      <c r="D389" s="185" t="s">
        <v>2271</v>
      </c>
    </row>
    <row r="390" spans="1:4">
      <c r="A390" s="184" t="s">
        <v>372</v>
      </c>
      <c r="B390" s="184" t="s">
        <v>4132</v>
      </c>
      <c r="C390" s="184" t="s">
        <v>4136</v>
      </c>
      <c r="D390" s="185" t="s">
        <v>2271</v>
      </c>
    </row>
    <row r="391" spans="1:4">
      <c r="A391" s="184" t="s">
        <v>374</v>
      </c>
      <c r="B391" s="184" t="s">
        <v>375</v>
      </c>
      <c r="C391" s="184" t="s">
        <v>2766</v>
      </c>
      <c r="D391" s="185" t="s">
        <v>2271</v>
      </c>
    </row>
    <row r="392" spans="1:4">
      <c r="A392" s="184" t="s">
        <v>374</v>
      </c>
      <c r="B392" s="184" t="s">
        <v>375</v>
      </c>
      <c r="C392" s="184" t="s">
        <v>375</v>
      </c>
      <c r="D392" s="185" t="s">
        <v>2271</v>
      </c>
    </row>
    <row r="393" spans="1:4">
      <c r="A393" s="184" t="s">
        <v>374</v>
      </c>
      <c r="B393" s="184" t="s">
        <v>375</v>
      </c>
      <c r="C393" s="184" t="s">
        <v>2767</v>
      </c>
      <c r="D393" s="185" t="s">
        <v>2271</v>
      </c>
    </row>
    <row r="394" spans="1:4">
      <c r="A394" s="184" t="s">
        <v>376</v>
      </c>
      <c r="B394" s="184" t="s">
        <v>377</v>
      </c>
      <c r="C394" s="184" t="s">
        <v>377</v>
      </c>
      <c r="D394" s="185" t="s">
        <v>2271</v>
      </c>
    </row>
    <row r="395" spans="1:4">
      <c r="A395" s="184" t="s">
        <v>376</v>
      </c>
      <c r="B395" s="184" t="s">
        <v>377</v>
      </c>
      <c r="C395" s="184" t="s">
        <v>4137</v>
      </c>
      <c r="D395" s="185" t="s">
        <v>2271</v>
      </c>
    </row>
    <row r="396" spans="1:4">
      <c r="A396" s="184" t="s">
        <v>376</v>
      </c>
      <c r="B396" s="184" t="s">
        <v>377</v>
      </c>
      <c r="C396" s="184" t="s">
        <v>4138</v>
      </c>
      <c r="D396" s="185" t="s">
        <v>2271</v>
      </c>
    </row>
    <row r="397" spans="1:4">
      <c r="A397" s="184" t="s">
        <v>378</v>
      </c>
      <c r="B397" s="184" t="s">
        <v>379</v>
      </c>
      <c r="C397" s="184" t="s">
        <v>379</v>
      </c>
      <c r="D397" s="185" t="s">
        <v>2271</v>
      </c>
    </row>
    <row r="398" spans="1:4">
      <c r="A398" s="184" t="s">
        <v>378</v>
      </c>
      <c r="B398" s="184" t="s">
        <v>379</v>
      </c>
      <c r="C398" s="184" t="s">
        <v>5706</v>
      </c>
      <c r="D398" s="185" t="s">
        <v>2271</v>
      </c>
    </row>
    <row r="399" spans="1:4">
      <c r="A399" s="184" t="s">
        <v>378</v>
      </c>
      <c r="B399" s="184" t="s">
        <v>379</v>
      </c>
      <c r="C399" s="184" t="s">
        <v>6696</v>
      </c>
      <c r="D399" s="185" t="s">
        <v>2271</v>
      </c>
    </row>
    <row r="400" spans="1:4">
      <c r="A400" s="184" t="s">
        <v>378</v>
      </c>
      <c r="B400" s="184" t="s">
        <v>379</v>
      </c>
      <c r="C400" s="184" t="s">
        <v>6744</v>
      </c>
      <c r="D400" s="185" t="s">
        <v>2271</v>
      </c>
    </row>
    <row r="401" spans="1:4">
      <c r="A401" s="184" t="s">
        <v>380</v>
      </c>
      <c r="B401" s="184" t="s">
        <v>381</v>
      </c>
      <c r="C401" s="184" t="s">
        <v>381</v>
      </c>
      <c r="D401" s="185" t="s">
        <v>2271</v>
      </c>
    </row>
    <row r="402" spans="1:4">
      <c r="A402" s="184" t="s">
        <v>380</v>
      </c>
      <c r="B402" s="184" t="s">
        <v>381</v>
      </c>
      <c r="C402" s="184" t="s">
        <v>5750</v>
      </c>
      <c r="D402" s="185" t="s">
        <v>2271</v>
      </c>
    </row>
    <row r="403" spans="1:4">
      <c r="A403" s="184" t="s">
        <v>380</v>
      </c>
      <c r="B403" s="184" t="s">
        <v>381</v>
      </c>
      <c r="C403" s="184" t="s">
        <v>5751</v>
      </c>
      <c r="D403" s="185" t="s">
        <v>2271</v>
      </c>
    </row>
    <row r="404" spans="1:4">
      <c r="A404" s="184" t="s">
        <v>380</v>
      </c>
      <c r="B404" s="184" t="s">
        <v>381</v>
      </c>
      <c r="C404" s="184" t="s">
        <v>5752</v>
      </c>
      <c r="D404" s="185" t="s">
        <v>2271</v>
      </c>
    </row>
    <row r="405" spans="1:4">
      <c r="A405" s="184" t="s">
        <v>380</v>
      </c>
      <c r="B405" s="184" t="s">
        <v>381</v>
      </c>
      <c r="C405" s="184" t="s">
        <v>5753</v>
      </c>
      <c r="D405" s="185" t="s">
        <v>2271</v>
      </c>
    </row>
    <row r="406" spans="1:4">
      <c r="A406" s="184" t="s">
        <v>380</v>
      </c>
      <c r="B406" s="184" t="s">
        <v>381</v>
      </c>
      <c r="C406" s="184" t="s">
        <v>5754</v>
      </c>
      <c r="D406" s="185" t="s">
        <v>2271</v>
      </c>
    </row>
    <row r="407" spans="1:4">
      <c r="A407" s="184" t="s">
        <v>382</v>
      </c>
      <c r="B407" s="184" t="s">
        <v>383</v>
      </c>
      <c r="C407" s="184" t="s">
        <v>5999</v>
      </c>
      <c r="D407" s="185" t="s">
        <v>2290</v>
      </c>
    </row>
    <row r="408" spans="1:4">
      <c r="A408" s="184" t="s">
        <v>382</v>
      </c>
      <c r="B408" s="184" t="s">
        <v>383</v>
      </c>
      <c r="C408" s="184" t="s">
        <v>383</v>
      </c>
      <c r="D408" s="185" t="s">
        <v>2286</v>
      </c>
    </row>
    <row r="409" spans="1:4">
      <c r="A409" s="184" t="s">
        <v>382</v>
      </c>
      <c r="B409" s="184" t="s">
        <v>383</v>
      </c>
      <c r="C409" s="184" t="s">
        <v>5996</v>
      </c>
      <c r="D409" s="185" t="s">
        <v>2271</v>
      </c>
    </row>
    <row r="410" spans="1:4">
      <c r="A410" s="184" t="s">
        <v>382</v>
      </c>
      <c r="B410" s="184" t="s">
        <v>383</v>
      </c>
      <c r="C410" s="184" t="s">
        <v>5997</v>
      </c>
      <c r="D410" s="185" t="s">
        <v>2271</v>
      </c>
    </row>
    <row r="411" spans="1:4">
      <c r="A411" s="184" t="s">
        <v>382</v>
      </c>
      <c r="B411" s="184" t="s">
        <v>383</v>
      </c>
      <c r="C411" s="184" t="s">
        <v>5998</v>
      </c>
      <c r="D411" s="185" t="s">
        <v>2271</v>
      </c>
    </row>
    <row r="412" spans="1:4">
      <c r="A412" s="184" t="s">
        <v>384</v>
      </c>
      <c r="B412" s="184" t="s">
        <v>2482</v>
      </c>
      <c r="C412" s="184" t="s">
        <v>2482</v>
      </c>
      <c r="D412" s="185" t="s">
        <v>2271</v>
      </c>
    </row>
    <row r="413" spans="1:4">
      <c r="A413" s="184" t="s">
        <v>384</v>
      </c>
      <c r="B413" s="184" t="s">
        <v>2482</v>
      </c>
      <c r="C413" s="184" t="s">
        <v>2483</v>
      </c>
      <c r="D413" s="185" t="s">
        <v>2271</v>
      </c>
    </row>
    <row r="414" spans="1:4">
      <c r="A414" s="184" t="s">
        <v>386</v>
      </c>
      <c r="B414" s="184" t="s">
        <v>387</v>
      </c>
      <c r="C414" s="184" t="s">
        <v>387</v>
      </c>
      <c r="D414" s="185" t="s">
        <v>2271</v>
      </c>
    </row>
    <row r="415" spans="1:4">
      <c r="A415" s="184" t="s">
        <v>386</v>
      </c>
      <c r="B415" s="184" t="s">
        <v>387</v>
      </c>
      <c r="C415" s="184" t="s">
        <v>6697</v>
      </c>
      <c r="D415" s="185" t="s">
        <v>2271</v>
      </c>
    </row>
    <row r="416" spans="1:4">
      <c r="A416" s="184" t="s">
        <v>386</v>
      </c>
      <c r="B416" s="184" t="s">
        <v>387</v>
      </c>
      <c r="C416" s="184" t="s">
        <v>6750</v>
      </c>
      <c r="D416" s="185" t="s">
        <v>2288</v>
      </c>
    </row>
    <row r="417" spans="1:4">
      <c r="A417" s="184" t="s">
        <v>388</v>
      </c>
      <c r="B417" s="184" t="s">
        <v>389</v>
      </c>
      <c r="C417" s="184" t="s">
        <v>389</v>
      </c>
      <c r="D417" s="185" t="s">
        <v>2271</v>
      </c>
    </row>
    <row r="418" spans="1:4">
      <c r="A418" s="184" t="s">
        <v>390</v>
      </c>
      <c r="B418" s="184" t="s">
        <v>391</v>
      </c>
      <c r="C418" s="184" t="s">
        <v>2761</v>
      </c>
      <c r="D418" s="185" t="s">
        <v>2271</v>
      </c>
    </row>
    <row r="419" spans="1:4">
      <c r="A419" s="184" t="s">
        <v>390</v>
      </c>
      <c r="B419" s="184" t="s">
        <v>391</v>
      </c>
      <c r="C419" s="184" t="s">
        <v>391</v>
      </c>
      <c r="D419" s="185" t="s">
        <v>2271</v>
      </c>
    </row>
    <row r="420" spans="1:4">
      <c r="A420" s="184" t="s">
        <v>390</v>
      </c>
      <c r="B420" s="184" t="s">
        <v>391</v>
      </c>
      <c r="C420" s="184" t="s">
        <v>2762</v>
      </c>
      <c r="D420" s="185" t="s">
        <v>2271</v>
      </c>
    </row>
    <row r="421" spans="1:4">
      <c r="A421" s="184" t="s">
        <v>390</v>
      </c>
      <c r="B421" s="184" t="s">
        <v>391</v>
      </c>
      <c r="C421" s="184" t="s">
        <v>2763</v>
      </c>
      <c r="D421" s="185" t="s">
        <v>2271</v>
      </c>
    </row>
    <row r="422" spans="1:4">
      <c r="A422" s="184" t="s">
        <v>392</v>
      </c>
      <c r="B422" s="184" t="s">
        <v>393</v>
      </c>
      <c r="C422" s="184" t="s">
        <v>3508</v>
      </c>
      <c r="D422" s="185" t="s">
        <v>2290</v>
      </c>
    </row>
    <row r="423" spans="1:4">
      <c r="A423" s="184" t="s">
        <v>392</v>
      </c>
      <c r="B423" s="184" t="s">
        <v>393</v>
      </c>
      <c r="C423" s="184" t="s">
        <v>3509</v>
      </c>
      <c r="D423" s="185" t="s">
        <v>2290</v>
      </c>
    </row>
    <row r="424" spans="1:4">
      <c r="A424" s="184" t="s">
        <v>392</v>
      </c>
      <c r="B424" s="184" t="s">
        <v>393</v>
      </c>
      <c r="C424" s="184" t="s">
        <v>3510</v>
      </c>
      <c r="D424" s="185" t="s">
        <v>2290</v>
      </c>
    </row>
    <row r="425" spans="1:4">
      <c r="A425" s="184" t="s">
        <v>392</v>
      </c>
      <c r="B425" s="184" t="s">
        <v>393</v>
      </c>
      <c r="C425" s="184" t="s">
        <v>393</v>
      </c>
      <c r="D425" s="185" t="s">
        <v>2286</v>
      </c>
    </row>
    <row r="426" spans="1:4">
      <c r="A426" s="184" t="s">
        <v>394</v>
      </c>
      <c r="B426" s="184" t="s">
        <v>395</v>
      </c>
      <c r="C426" s="184" t="s">
        <v>3648</v>
      </c>
      <c r="D426" s="185" t="s">
        <v>2271</v>
      </c>
    </row>
    <row r="427" spans="1:4">
      <c r="A427" s="184" t="s">
        <v>394</v>
      </c>
      <c r="B427" s="184" t="s">
        <v>395</v>
      </c>
      <c r="C427" s="184" t="s">
        <v>395</v>
      </c>
      <c r="D427" s="185" t="s">
        <v>2271</v>
      </c>
    </row>
    <row r="428" spans="1:4">
      <c r="A428" s="184" t="s">
        <v>394</v>
      </c>
      <c r="B428" s="184" t="s">
        <v>395</v>
      </c>
      <c r="C428" s="184" t="s">
        <v>3649</v>
      </c>
      <c r="D428" s="185" t="s">
        <v>2271</v>
      </c>
    </row>
    <row r="429" spans="1:4">
      <c r="A429" s="184" t="s">
        <v>394</v>
      </c>
      <c r="B429" s="184" t="s">
        <v>395</v>
      </c>
      <c r="C429" s="184" t="s">
        <v>3650</v>
      </c>
      <c r="D429" s="185" t="s">
        <v>2271</v>
      </c>
    </row>
    <row r="430" spans="1:4">
      <c r="A430" s="184" t="s">
        <v>394</v>
      </c>
      <c r="B430" s="184" t="s">
        <v>395</v>
      </c>
      <c r="C430" s="184" t="s">
        <v>3651</v>
      </c>
      <c r="D430" s="185" t="s">
        <v>2271</v>
      </c>
    </row>
    <row r="431" spans="1:4">
      <c r="A431" s="184" t="s">
        <v>396</v>
      </c>
      <c r="B431" s="184" t="s">
        <v>397</v>
      </c>
      <c r="C431" s="184" t="s">
        <v>397</v>
      </c>
      <c r="D431" s="185" t="s">
        <v>2271</v>
      </c>
    </row>
    <row r="432" spans="1:4">
      <c r="A432" s="184" t="s">
        <v>396</v>
      </c>
      <c r="B432" s="184" t="s">
        <v>397</v>
      </c>
      <c r="C432" s="184" t="s">
        <v>4005</v>
      </c>
      <c r="D432" s="185" t="s">
        <v>2271</v>
      </c>
    </row>
    <row r="433" spans="1:4">
      <c r="A433" s="184" t="s">
        <v>396</v>
      </c>
      <c r="B433" s="184" t="s">
        <v>397</v>
      </c>
      <c r="C433" s="184" t="s">
        <v>4006</v>
      </c>
      <c r="D433" s="185" t="s">
        <v>2271</v>
      </c>
    </row>
    <row r="434" spans="1:4">
      <c r="A434" s="184" t="s">
        <v>398</v>
      </c>
      <c r="B434" s="184" t="s">
        <v>399</v>
      </c>
      <c r="C434" s="184" t="s">
        <v>399</v>
      </c>
      <c r="D434" s="185" t="s">
        <v>2271</v>
      </c>
    </row>
    <row r="435" spans="1:4">
      <c r="A435" s="184" t="s">
        <v>398</v>
      </c>
      <c r="B435" s="184" t="s">
        <v>399</v>
      </c>
      <c r="C435" s="184" t="s">
        <v>2800</v>
      </c>
      <c r="D435" s="185" t="s">
        <v>2271</v>
      </c>
    </row>
    <row r="436" spans="1:4">
      <c r="A436" s="184" t="s">
        <v>398</v>
      </c>
      <c r="B436" s="184" t="s">
        <v>399</v>
      </c>
      <c r="C436" s="184" t="s">
        <v>2801</v>
      </c>
      <c r="D436" s="185" t="s">
        <v>2271</v>
      </c>
    </row>
    <row r="437" spans="1:4">
      <c r="A437" s="184" t="s">
        <v>398</v>
      </c>
      <c r="B437" s="184" t="s">
        <v>399</v>
      </c>
      <c r="C437" s="184" t="s">
        <v>2802</v>
      </c>
      <c r="D437" s="185" t="s">
        <v>2271</v>
      </c>
    </row>
    <row r="438" spans="1:4">
      <c r="A438" s="184" t="s">
        <v>400</v>
      </c>
      <c r="B438" s="184" t="s">
        <v>401</v>
      </c>
      <c r="C438" s="184" t="s">
        <v>2902</v>
      </c>
      <c r="D438" s="185" t="s">
        <v>2290</v>
      </c>
    </row>
    <row r="439" spans="1:4">
      <c r="A439" s="184" t="s">
        <v>400</v>
      </c>
      <c r="B439" s="184" t="s">
        <v>401</v>
      </c>
      <c r="C439" s="184" t="s">
        <v>2905</v>
      </c>
      <c r="D439" s="185" t="s">
        <v>2290</v>
      </c>
    </row>
    <row r="440" spans="1:4">
      <c r="A440" s="184" t="s">
        <v>400</v>
      </c>
      <c r="B440" s="184" t="s">
        <v>401</v>
      </c>
      <c r="C440" s="184" t="s">
        <v>401</v>
      </c>
      <c r="D440" s="185" t="s">
        <v>2286</v>
      </c>
    </row>
    <row r="441" spans="1:4">
      <c r="A441" s="184" t="s">
        <v>400</v>
      </c>
      <c r="B441" s="184" t="s">
        <v>401</v>
      </c>
      <c r="C441" s="184" t="s">
        <v>2900</v>
      </c>
      <c r="D441" s="185" t="s">
        <v>2271</v>
      </c>
    </row>
    <row r="442" spans="1:4">
      <c r="A442" s="184" t="s">
        <v>400</v>
      </c>
      <c r="B442" s="184" t="s">
        <v>401</v>
      </c>
      <c r="C442" s="184" t="s">
        <v>2901</v>
      </c>
      <c r="D442" s="185" t="s">
        <v>2271</v>
      </c>
    </row>
    <row r="443" spans="1:4">
      <c r="A443" s="184" t="s">
        <v>400</v>
      </c>
      <c r="B443" s="184" t="s">
        <v>401</v>
      </c>
      <c r="C443" s="184" t="s">
        <v>2903</v>
      </c>
      <c r="D443" s="185" t="s">
        <v>2271</v>
      </c>
    </row>
    <row r="444" spans="1:4">
      <c r="A444" s="184" t="s">
        <v>400</v>
      </c>
      <c r="B444" s="184" t="s">
        <v>401</v>
      </c>
      <c r="C444" s="184" t="s">
        <v>2904</v>
      </c>
      <c r="D444" s="185" t="s">
        <v>2271</v>
      </c>
    </row>
    <row r="445" spans="1:4">
      <c r="A445" s="184" t="s">
        <v>402</v>
      </c>
      <c r="B445" s="184" t="s">
        <v>403</v>
      </c>
      <c r="C445" s="184" t="s">
        <v>403</v>
      </c>
      <c r="D445" s="185" t="s">
        <v>2271</v>
      </c>
    </row>
    <row r="446" spans="1:4">
      <c r="A446" s="184" t="s">
        <v>402</v>
      </c>
      <c r="B446" s="184" t="s">
        <v>403</v>
      </c>
      <c r="C446" s="184" t="s">
        <v>3870</v>
      </c>
      <c r="D446" s="185" t="s">
        <v>2271</v>
      </c>
    </row>
    <row r="447" spans="1:4">
      <c r="A447" s="184" t="s">
        <v>402</v>
      </c>
      <c r="B447" s="184" t="s">
        <v>403</v>
      </c>
      <c r="C447" s="184" t="s">
        <v>3871</v>
      </c>
      <c r="D447" s="185" t="s">
        <v>2271</v>
      </c>
    </row>
    <row r="448" spans="1:4">
      <c r="A448" s="184" t="s">
        <v>404</v>
      </c>
      <c r="B448" s="184" t="s">
        <v>405</v>
      </c>
      <c r="C448" s="184" t="s">
        <v>405</v>
      </c>
      <c r="D448" s="185" t="s">
        <v>2271</v>
      </c>
    </row>
    <row r="449" spans="1:4">
      <c r="A449" s="184" t="s">
        <v>404</v>
      </c>
      <c r="B449" s="184" t="s">
        <v>405</v>
      </c>
      <c r="C449" s="184" t="s">
        <v>3486</v>
      </c>
      <c r="D449" s="185" t="s">
        <v>2271</v>
      </c>
    </row>
    <row r="450" spans="1:4">
      <c r="A450" s="184" t="s">
        <v>404</v>
      </c>
      <c r="B450" s="184" t="s">
        <v>405</v>
      </c>
      <c r="C450" s="184" t="s">
        <v>3488</v>
      </c>
      <c r="D450" s="185" t="s">
        <v>2271</v>
      </c>
    </row>
    <row r="451" spans="1:4">
      <c r="A451" s="184" t="s">
        <v>404</v>
      </c>
      <c r="B451" s="184" t="s">
        <v>405</v>
      </c>
      <c r="C451" s="184" t="s">
        <v>3487</v>
      </c>
      <c r="D451" s="185" t="s">
        <v>2288</v>
      </c>
    </row>
    <row r="452" spans="1:4">
      <c r="A452" s="184" t="s">
        <v>404</v>
      </c>
      <c r="B452" s="184" t="s">
        <v>405</v>
      </c>
      <c r="C452" s="184" t="s">
        <v>6721</v>
      </c>
      <c r="D452" s="185" t="s">
        <v>2288</v>
      </c>
    </row>
    <row r="453" spans="1:4">
      <c r="A453" s="184" t="s">
        <v>404</v>
      </c>
      <c r="B453" s="184" t="s">
        <v>405</v>
      </c>
      <c r="C453" s="184" t="s">
        <v>6722</v>
      </c>
      <c r="D453" s="185" t="s">
        <v>2288</v>
      </c>
    </row>
    <row r="454" spans="1:4">
      <c r="A454" s="184" t="s">
        <v>406</v>
      </c>
      <c r="B454" s="184" t="s">
        <v>407</v>
      </c>
      <c r="C454" s="184" t="s">
        <v>407</v>
      </c>
      <c r="D454" s="185" t="s">
        <v>2271</v>
      </c>
    </row>
    <row r="455" spans="1:4">
      <c r="A455" s="184" t="s">
        <v>406</v>
      </c>
      <c r="B455" s="184" t="s">
        <v>407</v>
      </c>
      <c r="C455" s="184" t="s">
        <v>3840</v>
      </c>
      <c r="D455" s="185" t="s">
        <v>2271</v>
      </c>
    </row>
    <row r="456" spans="1:4">
      <c r="A456" s="184" t="s">
        <v>406</v>
      </c>
      <c r="B456" s="184" t="s">
        <v>407</v>
      </c>
      <c r="C456" s="184" t="s">
        <v>3841</v>
      </c>
      <c r="D456" s="185" t="s">
        <v>2271</v>
      </c>
    </row>
    <row r="457" spans="1:4">
      <c r="A457" s="184" t="s">
        <v>408</v>
      </c>
      <c r="B457" s="184" t="s">
        <v>409</v>
      </c>
      <c r="C457" s="184" t="s">
        <v>409</v>
      </c>
      <c r="D457" s="185" t="s">
        <v>2271</v>
      </c>
    </row>
    <row r="458" spans="1:4">
      <c r="A458" s="184" t="s">
        <v>408</v>
      </c>
      <c r="B458" s="184" t="s">
        <v>409</v>
      </c>
      <c r="C458" s="184" t="s">
        <v>2354</v>
      </c>
      <c r="D458" s="185" t="s">
        <v>2271</v>
      </c>
    </row>
    <row r="459" spans="1:4">
      <c r="A459" s="184" t="s">
        <v>410</v>
      </c>
      <c r="B459" s="184" t="s">
        <v>411</v>
      </c>
      <c r="C459" s="184" t="s">
        <v>411</v>
      </c>
      <c r="D459" s="185" t="s">
        <v>2271</v>
      </c>
    </row>
    <row r="460" spans="1:4">
      <c r="A460" s="184" t="s">
        <v>410</v>
      </c>
      <c r="B460" s="184" t="s">
        <v>411</v>
      </c>
      <c r="C460" s="184" t="s">
        <v>2952</v>
      </c>
      <c r="D460" s="185" t="s">
        <v>2271</v>
      </c>
    </row>
    <row r="461" spans="1:4">
      <c r="A461" s="184" t="s">
        <v>412</v>
      </c>
      <c r="B461" s="184" t="s">
        <v>413</v>
      </c>
      <c r="C461" s="184" t="s">
        <v>413</v>
      </c>
      <c r="D461" s="185" t="s">
        <v>2271</v>
      </c>
    </row>
    <row r="462" spans="1:4">
      <c r="A462" s="184" t="s">
        <v>412</v>
      </c>
      <c r="B462" s="184" t="s">
        <v>413</v>
      </c>
      <c r="C462" s="184" t="s">
        <v>2756</v>
      </c>
      <c r="D462" s="185" t="s">
        <v>2271</v>
      </c>
    </row>
    <row r="463" spans="1:4">
      <c r="A463" s="184" t="s">
        <v>414</v>
      </c>
      <c r="B463" s="184" t="s">
        <v>415</v>
      </c>
      <c r="C463" s="184" t="s">
        <v>415</v>
      </c>
      <c r="D463" s="185" t="s">
        <v>2271</v>
      </c>
    </row>
    <row r="464" spans="1:4">
      <c r="A464" s="184" t="s">
        <v>414</v>
      </c>
      <c r="B464" s="184" t="s">
        <v>415</v>
      </c>
      <c r="C464" s="184" t="s">
        <v>2929</v>
      </c>
      <c r="D464" s="185" t="s">
        <v>2271</v>
      </c>
    </row>
    <row r="465" spans="1:4">
      <c r="A465" s="184" t="s">
        <v>414</v>
      </c>
      <c r="B465" s="184" t="s">
        <v>415</v>
      </c>
      <c r="C465" s="184" t="s">
        <v>2930</v>
      </c>
      <c r="D465" s="185" t="s">
        <v>2271</v>
      </c>
    </row>
    <row r="466" spans="1:4">
      <c r="A466" s="184" t="s">
        <v>414</v>
      </c>
      <c r="B466" s="184" t="s">
        <v>415</v>
      </c>
      <c r="C466" s="184" t="s">
        <v>2931</v>
      </c>
      <c r="D466" s="185" t="s">
        <v>2271</v>
      </c>
    </row>
    <row r="467" spans="1:4">
      <c r="A467" s="184" t="s">
        <v>416</v>
      </c>
      <c r="B467" s="184" t="s">
        <v>417</v>
      </c>
      <c r="C467" s="184" t="s">
        <v>417</v>
      </c>
      <c r="D467" s="185" t="s">
        <v>2271</v>
      </c>
    </row>
    <row r="468" spans="1:4">
      <c r="A468" s="184" t="s">
        <v>416</v>
      </c>
      <c r="B468" s="184" t="s">
        <v>417</v>
      </c>
      <c r="C468" s="184" t="s">
        <v>3166</v>
      </c>
      <c r="D468" s="185" t="s">
        <v>2271</v>
      </c>
    </row>
    <row r="469" spans="1:4">
      <c r="A469" s="184" t="s">
        <v>418</v>
      </c>
      <c r="B469" s="184" t="s">
        <v>419</v>
      </c>
      <c r="C469" s="184" t="s">
        <v>419</v>
      </c>
      <c r="D469" s="185" t="s">
        <v>2271</v>
      </c>
    </row>
    <row r="470" spans="1:4">
      <c r="A470" s="184" t="s">
        <v>418</v>
      </c>
      <c r="B470" s="184" t="s">
        <v>419</v>
      </c>
      <c r="C470" s="184" t="s">
        <v>3375</v>
      </c>
      <c r="D470" s="185" t="s">
        <v>2271</v>
      </c>
    </row>
    <row r="471" spans="1:4">
      <c r="A471" s="184" t="s">
        <v>418</v>
      </c>
      <c r="B471" s="184" t="s">
        <v>419</v>
      </c>
      <c r="C471" s="184" t="s">
        <v>3374</v>
      </c>
      <c r="D471" s="185" t="s">
        <v>2288</v>
      </c>
    </row>
    <row r="472" spans="1:4">
      <c r="A472" s="184" t="s">
        <v>420</v>
      </c>
      <c r="B472" s="184" t="s">
        <v>421</v>
      </c>
      <c r="C472" s="184" t="s">
        <v>421</v>
      </c>
      <c r="D472" s="185" t="s">
        <v>2271</v>
      </c>
    </row>
    <row r="473" spans="1:4">
      <c r="A473" s="184" t="s">
        <v>420</v>
      </c>
      <c r="B473" s="184" t="s">
        <v>421</v>
      </c>
      <c r="C473" s="184" t="s">
        <v>3845</v>
      </c>
      <c r="D473" s="185" t="s">
        <v>2271</v>
      </c>
    </row>
    <row r="474" spans="1:4">
      <c r="A474" s="184" t="s">
        <v>422</v>
      </c>
      <c r="B474" s="184" t="s">
        <v>423</v>
      </c>
      <c r="C474" s="184" t="s">
        <v>423</v>
      </c>
      <c r="D474" s="185" t="s">
        <v>2271</v>
      </c>
    </row>
    <row r="475" spans="1:4">
      <c r="A475" s="184" t="s">
        <v>422</v>
      </c>
      <c r="B475" s="184" t="s">
        <v>423</v>
      </c>
      <c r="C475" s="184" t="s">
        <v>5943</v>
      </c>
      <c r="D475" s="185" t="s">
        <v>2271</v>
      </c>
    </row>
    <row r="476" spans="1:4">
      <c r="A476" s="184" t="s">
        <v>424</v>
      </c>
      <c r="B476" s="184" t="s">
        <v>425</v>
      </c>
      <c r="C476" s="184" t="s">
        <v>6748</v>
      </c>
      <c r="D476" s="185" t="s">
        <v>2290</v>
      </c>
    </row>
    <row r="477" spans="1:4">
      <c r="A477" s="184" t="s">
        <v>424</v>
      </c>
      <c r="B477" s="184" t="s">
        <v>425</v>
      </c>
      <c r="C477" s="184" t="s">
        <v>6749</v>
      </c>
      <c r="D477" s="185" t="s">
        <v>2290</v>
      </c>
    </row>
    <row r="478" spans="1:4">
      <c r="A478" s="184" t="s">
        <v>424</v>
      </c>
      <c r="B478" s="184" t="s">
        <v>425</v>
      </c>
      <c r="C478" s="184" t="s">
        <v>425</v>
      </c>
      <c r="D478" s="185" t="s">
        <v>2286</v>
      </c>
    </row>
    <row r="479" spans="1:4">
      <c r="A479" s="184" t="s">
        <v>424</v>
      </c>
      <c r="B479" s="184" t="s">
        <v>425</v>
      </c>
      <c r="C479" s="184" t="s">
        <v>6111</v>
      </c>
      <c r="D479" s="185" t="s">
        <v>2271</v>
      </c>
    </row>
    <row r="480" spans="1:4">
      <c r="A480" s="184" t="s">
        <v>426</v>
      </c>
      <c r="B480" s="184" t="s">
        <v>427</v>
      </c>
      <c r="C480" s="184" t="s">
        <v>427</v>
      </c>
      <c r="D480" s="185" t="s">
        <v>2271</v>
      </c>
    </row>
    <row r="481" spans="1:4">
      <c r="A481" s="184" t="s">
        <v>426</v>
      </c>
      <c r="B481" s="184" t="s">
        <v>427</v>
      </c>
      <c r="C481" s="184" t="s">
        <v>6220</v>
      </c>
      <c r="D481" s="185" t="s">
        <v>2271</v>
      </c>
    </row>
    <row r="482" spans="1:4">
      <c r="A482" s="184" t="s">
        <v>428</v>
      </c>
      <c r="B482" s="184" t="s">
        <v>429</v>
      </c>
      <c r="C482" s="184" t="s">
        <v>429</v>
      </c>
      <c r="D482" s="185" t="s">
        <v>2271</v>
      </c>
    </row>
    <row r="483" spans="1:4">
      <c r="A483" s="184" t="s">
        <v>428</v>
      </c>
      <c r="B483" s="184" t="s">
        <v>429</v>
      </c>
      <c r="C483" s="184" t="s">
        <v>6175</v>
      </c>
      <c r="D483" s="185" t="s">
        <v>2271</v>
      </c>
    </row>
    <row r="484" spans="1:4">
      <c r="A484" s="184" t="s">
        <v>430</v>
      </c>
      <c r="B484" s="184" t="s">
        <v>431</v>
      </c>
      <c r="C484" s="184" t="s">
        <v>431</v>
      </c>
      <c r="D484" s="185" t="s">
        <v>2271</v>
      </c>
    </row>
    <row r="485" spans="1:4">
      <c r="A485" s="184" t="s">
        <v>430</v>
      </c>
      <c r="B485" s="184" t="s">
        <v>431</v>
      </c>
      <c r="C485" s="184" t="s">
        <v>6411</v>
      </c>
      <c r="D485" s="185" t="s">
        <v>2271</v>
      </c>
    </row>
    <row r="486" spans="1:4">
      <c r="A486" s="184" t="s">
        <v>430</v>
      </c>
      <c r="B486" s="184" t="s">
        <v>431</v>
      </c>
      <c r="C486" s="184" t="s">
        <v>6412</v>
      </c>
      <c r="D486" s="185" t="s">
        <v>2271</v>
      </c>
    </row>
    <row r="487" spans="1:4">
      <c r="A487" s="184" t="s">
        <v>430</v>
      </c>
      <c r="B487" s="184" t="s">
        <v>431</v>
      </c>
      <c r="C487" s="184" t="s">
        <v>6413</v>
      </c>
      <c r="D487" s="185" t="s">
        <v>2288</v>
      </c>
    </row>
    <row r="488" spans="1:4">
      <c r="A488" s="184" t="s">
        <v>432</v>
      </c>
      <c r="B488" s="184" t="s">
        <v>433</v>
      </c>
      <c r="C488" s="184" t="s">
        <v>2449</v>
      </c>
      <c r="D488" s="185" t="s">
        <v>2290</v>
      </c>
    </row>
    <row r="489" spans="1:4">
      <c r="A489" s="184" t="s">
        <v>432</v>
      </c>
      <c r="B489" s="184" t="s">
        <v>433</v>
      </c>
      <c r="C489" s="184" t="s">
        <v>2450</v>
      </c>
      <c r="D489" s="185" t="s">
        <v>2290</v>
      </c>
    </row>
    <row r="490" spans="1:4">
      <c r="A490" s="184" t="s">
        <v>432</v>
      </c>
      <c r="B490" s="184" t="s">
        <v>433</v>
      </c>
      <c r="C490" s="184" t="s">
        <v>433</v>
      </c>
      <c r="D490" s="185" t="s">
        <v>2286</v>
      </c>
    </row>
    <row r="491" spans="1:4">
      <c r="A491" s="184" t="s">
        <v>432</v>
      </c>
      <c r="B491" s="184" t="s">
        <v>433</v>
      </c>
      <c r="C491" s="184" t="s">
        <v>2446</v>
      </c>
      <c r="D491" s="185" t="s">
        <v>2271</v>
      </c>
    </row>
    <row r="492" spans="1:4">
      <c r="A492" s="184" t="s">
        <v>432</v>
      </c>
      <c r="B492" s="184" t="s">
        <v>433</v>
      </c>
      <c r="C492" s="184" t="s">
        <v>2447</v>
      </c>
      <c r="D492" s="185" t="s">
        <v>2271</v>
      </c>
    </row>
    <row r="493" spans="1:4">
      <c r="A493" s="184" t="s">
        <v>432</v>
      </c>
      <c r="B493" s="184" t="s">
        <v>433</v>
      </c>
      <c r="C493" s="184" t="s">
        <v>2451</v>
      </c>
      <c r="D493" s="185" t="s">
        <v>2271</v>
      </c>
    </row>
    <row r="494" spans="1:4">
      <c r="A494" s="184" t="s">
        <v>432</v>
      </c>
      <c r="B494" s="184" t="s">
        <v>433</v>
      </c>
      <c r="C494" s="184" t="s">
        <v>2448</v>
      </c>
      <c r="D494" s="185" t="s">
        <v>2288</v>
      </c>
    </row>
    <row r="495" spans="1:4">
      <c r="A495" s="184" t="s">
        <v>434</v>
      </c>
      <c r="B495" s="184" t="s">
        <v>435</v>
      </c>
      <c r="C495" s="184" t="s">
        <v>2951</v>
      </c>
      <c r="D495" s="185" t="s">
        <v>2290</v>
      </c>
    </row>
    <row r="496" spans="1:4">
      <c r="A496" s="184" t="s">
        <v>434</v>
      </c>
      <c r="B496" s="184" t="s">
        <v>435</v>
      </c>
      <c r="C496" s="184" t="s">
        <v>435</v>
      </c>
      <c r="D496" s="185" t="s">
        <v>2286</v>
      </c>
    </row>
    <row r="497" spans="1:4">
      <c r="A497" s="184" t="s">
        <v>434</v>
      </c>
      <c r="B497" s="184" t="s">
        <v>435</v>
      </c>
      <c r="C497" s="184" t="s">
        <v>2948</v>
      </c>
      <c r="D497" s="185" t="s">
        <v>2271</v>
      </c>
    </row>
    <row r="498" spans="1:4">
      <c r="A498" s="184" t="s">
        <v>434</v>
      </c>
      <c r="B498" s="184" t="s">
        <v>435</v>
      </c>
      <c r="C498" s="184" t="s">
        <v>2949</v>
      </c>
      <c r="D498" s="185" t="s">
        <v>2271</v>
      </c>
    </row>
    <row r="499" spans="1:4">
      <c r="A499" s="184" t="s">
        <v>434</v>
      </c>
      <c r="B499" s="184" t="s">
        <v>435</v>
      </c>
      <c r="C499" s="184" t="s">
        <v>2950</v>
      </c>
      <c r="D499" s="185" t="s">
        <v>2271</v>
      </c>
    </row>
    <row r="500" spans="1:4">
      <c r="A500" s="184" t="s">
        <v>436</v>
      </c>
      <c r="B500" s="184" t="s">
        <v>437</v>
      </c>
      <c r="C500" s="184" t="s">
        <v>3530</v>
      </c>
      <c r="D500" s="185" t="s">
        <v>2290</v>
      </c>
    </row>
    <row r="501" spans="1:4">
      <c r="A501" s="184" t="s">
        <v>436</v>
      </c>
      <c r="B501" s="184" t="s">
        <v>437</v>
      </c>
      <c r="C501" s="184" t="s">
        <v>3531</v>
      </c>
      <c r="D501" s="185" t="s">
        <v>2290</v>
      </c>
    </row>
    <row r="502" spans="1:4">
      <c r="A502" s="184" t="s">
        <v>436</v>
      </c>
      <c r="B502" s="184" t="s">
        <v>437</v>
      </c>
      <c r="C502" s="184" t="s">
        <v>437</v>
      </c>
      <c r="D502" s="185" t="s">
        <v>2286</v>
      </c>
    </row>
    <row r="503" spans="1:4">
      <c r="A503" s="184" t="s">
        <v>436</v>
      </c>
      <c r="B503" s="184" t="s">
        <v>437</v>
      </c>
      <c r="C503" s="184" t="s">
        <v>3527</v>
      </c>
      <c r="D503" s="185" t="s">
        <v>2271</v>
      </c>
    </row>
    <row r="504" spans="1:4">
      <c r="A504" s="184" t="s">
        <v>436</v>
      </c>
      <c r="B504" s="184" t="s">
        <v>437</v>
      </c>
      <c r="C504" s="184" t="s">
        <v>3528</v>
      </c>
      <c r="D504" s="185" t="s">
        <v>2271</v>
      </c>
    </row>
    <row r="505" spans="1:4">
      <c r="A505" s="184" t="s">
        <v>436</v>
      </c>
      <c r="B505" s="184" t="s">
        <v>437</v>
      </c>
      <c r="C505" s="184" t="s">
        <v>3529</v>
      </c>
      <c r="D505" s="185" t="s">
        <v>2271</v>
      </c>
    </row>
    <row r="506" spans="1:4">
      <c r="A506" s="184" t="s">
        <v>436</v>
      </c>
      <c r="B506" s="184" t="s">
        <v>437</v>
      </c>
      <c r="C506" s="184" t="s">
        <v>3532</v>
      </c>
      <c r="D506" s="185" t="s">
        <v>2271</v>
      </c>
    </row>
    <row r="507" spans="1:4">
      <c r="A507" s="184" t="s">
        <v>438</v>
      </c>
      <c r="B507" s="184" t="s">
        <v>439</v>
      </c>
      <c r="C507" s="184" t="s">
        <v>439</v>
      </c>
      <c r="D507" s="185" t="s">
        <v>2271</v>
      </c>
    </row>
    <row r="508" spans="1:4">
      <c r="A508" s="184" t="s">
        <v>438</v>
      </c>
      <c r="B508" s="184" t="s">
        <v>439</v>
      </c>
      <c r="C508" s="184" t="s">
        <v>4129</v>
      </c>
      <c r="D508" s="185" t="s">
        <v>2271</v>
      </c>
    </row>
    <row r="509" spans="1:4">
      <c r="A509" s="184" t="s">
        <v>438</v>
      </c>
      <c r="B509" s="184" t="s">
        <v>439</v>
      </c>
      <c r="C509" s="184" t="s">
        <v>4130</v>
      </c>
      <c r="D509" s="185" t="s">
        <v>2271</v>
      </c>
    </row>
    <row r="510" spans="1:4">
      <c r="A510" s="184" t="s">
        <v>438</v>
      </c>
      <c r="B510" s="184" t="s">
        <v>439</v>
      </c>
      <c r="C510" s="184" t="s">
        <v>4131</v>
      </c>
      <c r="D510" s="185" t="s">
        <v>2288</v>
      </c>
    </row>
    <row r="511" spans="1:4">
      <c r="A511" s="184" t="s">
        <v>440</v>
      </c>
      <c r="B511" s="184" t="s">
        <v>441</v>
      </c>
      <c r="C511" s="184" t="s">
        <v>441</v>
      </c>
      <c r="D511" s="185" t="s">
        <v>2271</v>
      </c>
    </row>
    <row r="512" spans="1:4">
      <c r="A512" s="184" t="s">
        <v>440</v>
      </c>
      <c r="B512" s="184" t="s">
        <v>441</v>
      </c>
      <c r="C512" s="184" t="s">
        <v>5672</v>
      </c>
      <c r="D512" s="185" t="s">
        <v>2271</v>
      </c>
    </row>
    <row r="513" spans="1:4">
      <c r="A513" s="184" t="s">
        <v>440</v>
      </c>
      <c r="B513" s="184" t="s">
        <v>441</v>
      </c>
      <c r="C513" s="184" t="s">
        <v>5673</v>
      </c>
      <c r="D513" s="185" t="s">
        <v>2271</v>
      </c>
    </row>
    <row r="514" spans="1:4">
      <c r="A514" s="184" t="s">
        <v>440</v>
      </c>
      <c r="B514" s="184" t="s">
        <v>441</v>
      </c>
      <c r="C514" s="184" t="s">
        <v>5674</v>
      </c>
      <c r="D514" s="185" t="s">
        <v>2271</v>
      </c>
    </row>
    <row r="515" spans="1:4">
      <c r="A515" s="184" t="s">
        <v>442</v>
      </c>
      <c r="B515" s="184" t="s">
        <v>443</v>
      </c>
      <c r="C515" s="184" t="s">
        <v>443</v>
      </c>
      <c r="D515" s="185" t="s">
        <v>2271</v>
      </c>
    </row>
    <row r="516" spans="1:4">
      <c r="A516" s="184" t="s">
        <v>442</v>
      </c>
      <c r="B516" s="184" t="s">
        <v>443</v>
      </c>
      <c r="C516" s="184" t="s">
        <v>5721</v>
      </c>
      <c r="D516" s="185" t="s">
        <v>2271</v>
      </c>
    </row>
    <row r="517" spans="1:4">
      <c r="A517" s="184" t="s">
        <v>442</v>
      </c>
      <c r="B517" s="184" t="s">
        <v>443</v>
      </c>
      <c r="C517" s="184" t="s">
        <v>5722</v>
      </c>
      <c r="D517" s="185" t="s">
        <v>2271</v>
      </c>
    </row>
    <row r="518" spans="1:4">
      <c r="A518" s="184" t="s">
        <v>442</v>
      </c>
      <c r="B518" s="184" t="s">
        <v>443</v>
      </c>
      <c r="C518" s="184" t="s">
        <v>5723</v>
      </c>
      <c r="D518" s="185" t="s">
        <v>2271</v>
      </c>
    </row>
    <row r="519" spans="1:4">
      <c r="A519" s="184" t="s">
        <v>442</v>
      </c>
      <c r="B519" s="184" t="s">
        <v>443</v>
      </c>
      <c r="C519" s="184" t="s">
        <v>5724</v>
      </c>
      <c r="D519" s="185" t="s">
        <v>2271</v>
      </c>
    </row>
    <row r="520" spans="1:4">
      <c r="A520" s="184" t="s">
        <v>444</v>
      </c>
      <c r="B520" s="184" t="s">
        <v>445</v>
      </c>
      <c r="C520" s="184" t="s">
        <v>5787</v>
      </c>
      <c r="D520" s="185" t="s">
        <v>2290</v>
      </c>
    </row>
    <row r="521" spans="1:4">
      <c r="A521" s="184" t="s">
        <v>444</v>
      </c>
      <c r="B521" s="184" t="s">
        <v>445</v>
      </c>
      <c r="C521" s="184" t="s">
        <v>5788</v>
      </c>
      <c r="D521" s="185" t="s">
        <v>2290</v>
      </c>
    </row>
    <row r="522" spans="1:4">
      <c r="A522" s="184" t="s">
        <v>444</v>
      </c>
      <c r="B522" s="184" t="s">
        <v>445</v>
      </c>
      <c r="C522" s="184" t="s">
        <v>5789</v>
      </c>
      <c r="D522" s="185" t="s">
        <v>2290</v>
      </c>
    </row>
    <row r="523" spans="1:4">
      <c r="A523" s="184" t="s">
        <v>444</v>
      </c>
      <c r="B523" s="184" t="s">
        <v>445</v>
      </c>
      <c r="C523" s="184" t="s">
        <v>5790</v>
      </c>
      <c r="D523" s="185" t="s">
        <v>2290</v>
      </c>
    </row>
    <row r="524" spans="1:4">
      <c r="A524" s="184" t="s">
        <v>444</v>
      </c>
      <c r="B524" s="184" t="s">
        <v>445</v>
      </c>
      <c r="C524" s="184" t="s">
        <v>445</v>
      </c>
      <c r="D524" s="185" t="s">
        <v>2286</v>
      </c>
    </row>
    <row r="525" spans="1:4">
      <c r="A525" s="184" t="s">
        <v>444</v>
      </c>
      <c r="B525" s="184" t="s">
        <v>445</v>
      </c>
      <c r="C525" s="184" t="s">
        <v>5793</v>
      </c>
      <c r="D525" s="185" t="s">
        <v>2271</v>
      </c>
    </row>
    <row r="526" spans="1:4">
      <c r="A526" s="184" t="s">
        <v>444</v>
      </c>
      <c r="B526" s="184" t="s">
        <v>445</v>
      </c>
      <c r="C526" s="184" t="s">
        <v>5791</v>
      </c>
      <c r="D526" s="185" t="s">
        <v>2312</v>
      </c>
    </row>
    <row r="527" spans="1:4">
      <c r="A527" s="184" t="s">
        <v>444</v>
      </c>
      <c r="B527" s="184" t="s">
        <v>445</v>
      </c>
      <c r="C527" s="184" t="s">
        <v>5792</v>
      </c>
      <c r="D527" s="185" t="s">
        <v>2312</v>
      </c>
    </row>
    <row r="528" spans="1:4">
      <c r="A528" s="184" t="s">
        <v>446</v>
      </c>
      <c r="B528" s="184" t="s">
        <v>447</v>
      </c>
      <c r="C528" s="184" t="s">
        <v>447</v>
      </c>
      <c r="D528" s="185" t="s">
        <v>2271</v>
      </c>
    </row>
    <row r="529" spans="1:4">
      <c r="A529" s="184" t="s">
        <v>446</v>
      </c>
      <c r="B529" s="184" t="s">
        <v>447</v>
      </c>
      <c r="C529" s="184" t="s">
        <v>2364</v>
      </c>
      <c r="D529" s="185" t="s">
        <v>2271</v>
      </c>
    </row>
    <row r="530" spans="1:4">
      <c r="A530" s="184" t="s">
        <v>446</v>
      </c>
      <c r="B530" s="184" t="s">
        <v>447</v>
      </c>
      <c r="C530" s="184" t="s">
        <v>2365</v>
      </c>
      <c r="D530" s="185" t="s">
        <v>2271</v>
      </c>
    </row>
    <row r="531" spans="1:4">
      <c r="A531" s="184" t="s">
        <v>446</v>
      </c>
      <c r="B531" s="184" t="s">
        <v>447</v>
      </c>
      <c r="C531" s="184" t="s">
        <v>2366</v>
      </c>
      <c r="D531" s="185" t="s">
        <v>2271</v>
      </c>
    </row>
    <row r="532" spans="1:4">
      <c r="A532" s="184" t="s">
        <v>446</v>
      </c>
      <c r="B532" s="184" t="s">
        <v>447</v>
      </c>
      <c r="C532" s="184" t="s">
        <v>2368</v>
      </c>
      <c r="D532" s="185" t="s">
        <v>2271</v>
      </c>
    </row>
    <row r="533" spans="1:4">
      <c r="A533" s="184" t="s">
        <v>446</v>
      </c>
      <c r="B533" s="184" t="s">
        <v>447</v>
      </c>
      <c r="C533" s="184" t="s">
        <v>2370</v>
      </c>
      <c r="D533" s="185" t="s">
        <v>2271</v>
      </c>
    </row>
    <row r="534" spans="1:4">
      <c r="A534" s="184" t="s">
        <v>446</v>
      </c>
      <c r="B534" s="184" t="s">
        <v>447</v>
      </c>
      <c r="C534" s="184" t="s">
        <v>2371</v>
      </c>
      <c r="D534" s="185" t="s">
        <v>2271</v>
      </c>
    </row>
    <row r="535" spans="1:4">
      <c r="A535" s="184" t="s">
        <v>446</v>
      </c>
      <c r="B535" s="184" t="s">
        <v>447</v>
      </c>
      <c r="C535" s="184" t="s">
        <v>2372</v>
      </c>
      <c r="D535" s="185" t="s">
        <v>2271</v>
      </c>
    </row>
    <row r="536" spans="1:4">
      <c r="A536" s="184" t="s">
        <v>446</v>
      </c>
      <c r="B536" s="184" t="s">
        <v>447</v>
      </c>
      <c r="C536" s="184" t="s">
        <v>2374</v>
      </c>
      <c r="D536" s="185" t="s">
        <v>2271</v>
      </c>
    </row>
    <row r="537" spans="1:4">
      <c r="A537" s="184" t="s">
        <v>446</v>
      </c>
      <c r="B537" s="184" t="s">
        <v>447</v>
      </c>
      <c r="C537" s="184" t="s">
        <v>2363</v>
      </c>
      <c r="D537" s="185" t="s">
        <v>2288</v>
      </c>
    </row>
    <row r="538" spans="1:4">
      <c r="A538" s="184" t="s">
        <v>446</v>
      </c>
      <c r="B538" s="184" t="s">
        <v>447</v>
      </c>
      <c r="C538" s="184" t="s">
        <v>2367</v>
      </c>
      <c r="D538" s="185" t="s">
        <v>2288</v>
      </c>
    </row>
    <row r="539" spans="1:4">
      <c r="A539" s="184" t="s">
        <v>446</v>
      </c>
      <c r="B539" s="184" t="s">
        <v>447</v>
      </c>
      <c r="C539" s="184" t="s">
        <v>2369</v>
      </c>
      <c r="D539" s="185" t="s">
        <v>2288</v>
      </c>
    </row>
    <row r="540" spans="1:4">
      <c r="A540" s="184" t="s">
        <v>446</v>
      </c>
      <c r="B540" s="184" t="s">
        <v>447</v>
      </c>
      <c r="C540" s="184" t="s">
        <v>2373</v>
      </c>
      <c r="D540" s="185" t="s">
        <v>2288</v>
      </c>
    </row>
    <row r="541" spans="1:4">
      <c r="A541" s="184" t="s">
        <v>448</v>
      </c>
      <c r="B541" s="184" t="s">
        <v>449</v>
      </c>
      <c r="C541" s="184" t="s">
        <v>449</v>
      </c>
      <c r="D541" s="185" t="s">
        <v>2271</v>
      </c>
    </row>
    <row r="542" spans="1:4">
      <c r="A542" s="184" t="s">
        <v>448</v>
      </c>
      <c r="B542" s="184" t="s">
        <v>449</v>
      </c>
      <c r="C542" s="184" t="s">
        <v>6198</v>
      </c>
      <c r="D542" s="185" t="s">
        <v>2271</v>
      </c>
    </row>
    <row r="543" spans="1:4">
      <c r="A543" s="184" t="s">
        <v>448</v>
      </c>
      <c r="B543" s="184" t="s">
        <v>449</v>
      </c>
      <c r="C543" s="184" t="s">
        <v>6199</v>
      </c>
      <c r="D543" s="185" t="s">
        <v>2271</v>
      </c>
    </row>
    <row r="544" spans="1:4">
      <c r="A544" s="184" t="s">
        <v>448</v>
      </c>
      <c r="B544" s="184" t="s">
        <v>449</v>
      </c>
      <c r="C544" s="184" t="s">
        <v>6200</v>
      </c>
      <c r="D544" s="185" t="s">
        <v>2271</v>
      </c>
    </row>
    <row r="545" spans="1:4">
      <c r="A545" s="184" t="s">
        <v>448</v>
      </c>
      <c r="B545" s="184" t="s">
        <v>449</v>
      </c>
      <c r="C545" s="184" t="s">
        <v>6201</v>
      </c>
      <c r="D545" s="185" t="s">
        <v>2271</v>
      </c>
    </row>
    <row r="546" spans="1:4">
      <c r="A546" s="184" t="s">
        <v>450</v>
      </c>
      <c r="B546" s="184" t="s">
        <v>451</v>
      </c>
      <c r="C546" s="184" t="s">
        <v>5827</v>
      </c>
      <c r="D546" s="185" t="s">
        <v>2271</v>
      </c>
    </row>
    <row r="547" spans="1:4">
      <c r="A547" s="184" t="s">
        <v>450</v>
      </c>
      <c r="B547" s="184" t="s">
        <v>451</v>
      </c>
      <c r="C547" s="184" t="s">
        <v>451</v>
      </c>
      <c r="D547" s="185" t="s">
        <v>2271</v>
      </c>
    </row>
    <row r="548" spans="1:4">
      <c r="A548" s="184" t="s">
        <v>450</v>
      </c>
      <c r="B548" s="184" t="s">
        <v>451</v>
      </c>
      <c r="C548" s="184" t="s">
        <v>5829</v>
      </c>
      <c r="D548" s="185" t="s">
        <v>2271</v>
      </c>
    </row>
    <row r="549" spans="1:4">
      <c r="A549" s="184" t="s">
        <v>450</v>
      </c>
      <c r="B549" s="184" t="s">
        <v>451</v>
      </c>
      <c r="C549" s="184" t="s">
        <v>5830</v>
      </c>
      <c r="D549" s="185" t="s">
        <v>2271</v>
      </c>
    </row>
    <row r="550" spans="1:4">
      <c r="A550" s="184" t="s">
        <v>450</v>
      </c>
      <c r="B550" s="184" t="s">
        <v>451</v>
      </c>
      <c r="C550" s="184" t="s">
        <v>5828</v>
      </c>
      <c r="D550" s="185" t="s">
        <v>2288</v>
      </c>
    </row>
    <row r="551" spans="1:4">
      <c r="A551" s="184" t="s">
        <v>452</v>
      </c>
      <c r="B551" s="184" t="s">
        <v>453</v>
      </c>
      <c r="C551" s="184" t="s">
        <v>5839</v>
      </c>
      <c r="D551" s="185" t="s">
        <v>2271</v>
      </c>
    </row>
    <row r="552" spans="1:4">
      <c r="A552" s="184" t="s">
        <v>452</v>
      </c>
      <c r="B552" s="184" t="s">
        <v>453</v>
      </c>
      <c r="C552" s="184" t="s">
        <v>453</v>
      </c>
      <c r="D552" s="185" t="s">
        <v>2271</v>
      </c>
    </row>
    <row r="553" spans="1:4">
      <c r="A553" s="184" t="s">
        <v>452</v>
      </c>
      <c r="B553" s="184" t="s">
        <v>453</v>
      </c>
      <c r="C553" s="184" t="s">
        <v>5840</v>
      </c>
      <c r="D553" s="185" t="s">
        <v>2271</v>
      </c>
    </row>
    <row r="554" spans="1:4">
      <c r="A554" s="184" t="s">
        <v>452</v>
      </c>
      <c r="B554" s="184" t="s">
        <v>453</v>
      </c>
      <c r="C554" s="184" t="s">
        <v>5841</v>
      </c>
      <c r="D554" s="185" t="s">
        <v>2271</v>
      </c>
    </row>
    <row r="555" spans="1:4">
      <c r="A555" s="184" t="s">
        <v>454</v>
      </c>
      <c r="B555" s="184" t="s">
        <v>455</v>
      </c>
      <c r="C555" s="184" t="s">
        <v>455</v>
      </c>
      <c r="D555" s="185" t="s">
        <v>2271</v>
      </c>
    </row>
    <row r="556" spans="1:4">
      <c r="A556" s="184" t="s">
        <v>454</v>
      </c>
      <c r="B556" s="184" t="s">
        <v>455</v>
      </c>
      <c r="C556" s="184" t="s">
        <v>6419</v>
      </c>
      <c r="D556" s="185" t="s">
        <v>2271</v>
      </c>
    </row>
    <row r="557" spans="1:4">
      <c r="A557" s="184" t="s">
        <v>454</v>
      </c>
      <c r="B557" s="184" t="s">
        <v>455</v>
      </c>
      <c r="C557" s="184" t="s">
        <v>6420</v>
      </c>
      <c r="D557" s="185" t="s">
        <v>2271</v>
      </c>
    </row>
    <row r="558" spans="1:4">
      <c r="A558" s="184" t="s">
        <v>454</v>
      </c>
      <c r="B558" s="184" t="s">
        <v>455</v>
      </c>
      <c r="C558" s="184" t="s">
        <v>6421</v>
      </c>
      <c r="D558" s="185" t="s">
        <v>2271</v>
      </c>
    </row>
    <row r="559" spans="1:4">
      <c r="A559" s="184" t="s">
        <v>454</v>
      </c>
      <c r="B559" s="184" t="s">
        <v>455</v>
      </c>
      <c r="C559" s="184" t="s">
        <v>6422</v>
      </c>
      <c r="D559" s="185" t="s">
        <v>2271</v>
      </c>
    </row>
    <row r="560" spans="1:4">
      <c r="A560" s="184" t="s">
        <v>454</v>
      </c>
      <c r="B560" s="184" t="s">
        <v>455</v>
      </c>
      <c r="C560" s="184" t="s">
        <v>6423</v>
      </c>
      <c r="D560" s="185" t="s">
        <v>2271</v>
      </c>
    </row>
    <row r="561" spans="1:4">
      <c r="A561" s="184" t="s">
        <v>454</v>
      </c>
      <c r="B561" s="184" t="s">
        <v>455</v>
      </c>
      <c r="C561" s="184" t="s">
        <v>6424</v>
      </c>
      <c r="D561" s="185" t="s">
        <v>2271</v>
      </c>
    </row>
    <row r="562" spans="1:4">
      <c r="A562" s="184" t="s">
        <v>454</v>
      </c>
      <c r="B562" s="184" t="s">
        <v>455</v>
      </c>
      <c r="C562" s="184" t="s">
        <v>6425</v>
      </c>
      <c r="D562" s="185" t="s">
        <v>2271</v>
      </c>
    </row>
    <row r="563" spans="1:4">
      <c r="A563" s="184" t="s">
        <v>454</v>
      </c>
      <c r="B563" s="184" t="s">
        <v>455</v>
      </c>
      <c r="C563" s="184" t="s">
        <v>6426</v>
      </c>
      <c r="D563" s="185" t="s">
        <v>2271</v>
      </c>
    </row>
    <row r="564" spans="1:4">
      <c r="A564" s="184" t="s">
        <v>454</v>
      </c>
      <c r="B564" s="184" t="s">
        <v>455</v>
      </c>
      <c r="C564" s="184" t="s">
        <v>6428</v>
      </c>
      <c r="D564" s="185" t="s">
        <v>2271</v>
      </c>
    </row>
    <row r="565" spans="1:4">
      <c r="A565" s="184" t="s">
        <v>454</v>
      </c>
      <c r="B565" s="184" t="s">
        <v>455</v>
      </c>
      <c r="C565" s="184" t="s">
        <v>6429</v>
      </c>
      <c r="D565" s="185" t="s">
        <v>2271</v>
      </c>
    </row>
    <row r="566" spans="1:4">
      <c r="A566" s="184" t="s">
        <v>454</v>
      </c>
      <c r="B566" s="184" t="s">
        <v>455</v>
      </c>
      <c r="C566" s="184" t="s">
        <v>6430</v>
      </c>
      <c r="D566" s="185" t="s">
        <v>2271</v>
      </c>
    </row>
    <row r="567" spans="1:4">
      <c r="A567" s="184" t="s">
        <v>454</v>
      </c>
      <c r="B567" s="184" t="s">
        <v>455</v>
      </c>
      <c r="C567" s="184" t="s">
        <v>6431</v>
      </c>
      <c r="D567" s="185" t="s">
        <v>2271</v>
      </c>
    </row>
    <row r="568" spans="1:4">
      <c r="A568" s="184" t="s">
        <v>454</v>
      </c>
      <c r="B568" s="184" t="s">
        <v>455</v>
      </c>
      <c r="C568" s="184" t="s">
        <v>6432</v>
      </c>
      <c r="D568" s="185" t="s">
        <v>2271</v>
      </c>
    </row>
    <row r="569" spans="1:4">
      <c r="A569" s="184" t="s">
        <v>454</v>
      </c>
      <c r="B569" s="184" t="s">
        <v>455</v>
      </c>
      <c r="C569" s="184" t="s">
        <v>6433</v>
      </c>
      <c r="D569" s="185" t="s">
        <v>2271</v>
      </c>
    </row>
    <row r="570" spans="1:4">
      <c r="A570" s="184" t="s">
        <v>454</v>
      </c>
      <c r="B570" s="184" t="s">
        <v>455</v>
      </c>
      <c r="C570" s="184" t="s">
        <v>6427</v>
      </c>
      <c r="D570" s="185" t="s">
        <v>2288</v>
      </c>
    </row>
    <row r="571" spans="1:4">
      <c r="A571" s="184" t="s">
        <v>456</v>
      </c>
      <c r="B571" s="184" t="s">
        <v>457</v>
      </c>
      <c r="C571" s="184" t="s">
        <v>457</v>
      </c>
      <c r="D571" s="185" t="s">
        <v>2271</v>
      </c>
    </row>
    <row r="572" spans="1:4">
      <c r="A572" s="184" t="s">
        <v>456</v>
      </c>
      <c r="B572" s="184" t="s">
        <v>457</v>
      </c>
      <c r="C572" s="184" t="s">
        <v>3909</v>
      </c>
      <c r="D572" s="185" t="s">
        <v>2271</v>
      </c>
    </row>
    <row r="573" spans="1:4">
      <c r="A573" s="184" t="s">
        <v>456</v>
      </c>
      <c r="B573" s="184" t="s">
        <v>457</v>
      </c>
      <c r="C573" s="184" t="s">
        <v>3910</v>
      </c>
      <c r="D573" s="185" t="s">
        <v>2271</v>
      </c>
    </row>
    <row r="574" spans="1:4">
      <c r="A574" s="184" t="s">
        <v>456</v>
      </c>
      <c r="B574" s="184" t="s">
        <v>457</v>
      </c>
      <c r="C574" s="184" t="s">
        <v>3911</v>
      </c>
      <c r="D574" s="185" t="s">
        <v>2271</v>
      </c>
    </row>
    <row r="575" spans="1:4">
      <c r="A575" s="184" t="s">
        <v>456</v>
      </c>
      <c r="B575" s="184" t="s">
        <v>457</v>
      </c>
      <c r="C575" s="184" t="s">
        <v>3912</v>
      </c>
      <c r="D575" s="185" t="s">
        <v>2271</v>
      </c>
    </row>
    <row r="576" spans="1:4">
      <c r="A576" s="184" t="s">
        <v>458</v>
      </c>
      <c r="B576" s="184" t="s">
        <v>459</v>
      </c>
      <c r="C576" s="184" t="s">
        <v>459</v>
      </c>
      <c r="D576" s="185" t="s">
        <v>2271</v>
      </c>
    </row>
    <row r="577" spans="1:4">
      <c r="A577" s="184" t="s">
        <v>458</v>
      </c>
      <c r="B577" s="184" t="s">
        <v>459</v>
      </c>
      <c r="C577" s="184" t="s">
        <v>2323</v>
      </c>
      <c r="D577" s="185" t="s">
        <v>2271</v>
      </c>
    </row>
    <row r="578" spans="1:4">
      <c r="A578" s="184" t="s">
        <v>458</v>
      </c>
      <c r="B578" s="184" t="s">
        <v>459</v>
      </c>
      <c r="C578" s="184" t="s">
        <v>2324</v>
      </c>
      <c r="D578" s="185" t="s">
        <v>2271</v>
      </c>
    </row>
    <row r="579" spans="1:4">
      <c r="A579" s="184" t="s">
        <v>458</v>
      </c>
      <c r="B579" s="184" t="s">
        <v>459</v>
      </c>
      <c r="C579" s="184" t="s">
        <v>2325</v>
      </c>
      <c r="D579" s="185" t="s">
        <v>2271</v>
      </c>
    </row>
    <row r="580" spans="1:4">
      <c r="A580" s="184" t="s">
        <v>460</v>
      </c>
      <c r="B580" s="184" t="s">
        <v>461</v>
      </c>
      <c r="C580" s="184" t="s">
        <v>2341</v>
      </c>
      <c r="D580" s="185" t="s">
        <v>2271</v>
      </c>
    </row>
    <row r="581" spans="1:4">
      <c r="A581" s="184" t="s">
        <v>460</v>
      </c>
      <c r="B581" s="184" t="s">
        <v>461</v>
      </c>
      <c r="C581" s="184" t="s">
        <v>2342</v>
      </c>
      <c r="D581" s="185" t="s">
        <v>2271</v>
      </c>
    </row>
    <row r="582" spans="1:4">
      <c r="A582" s="184" t="s">
        <v>460</v>
      </c>
      <c r="B582" s="184" t="s">
        <v>461</v>
      </c>
      <c r="C582" s="184" t="s">
        <v>461</v>
      </c>
      <c r="D582" s="185" t="s">
        <v>2271</v>
      </c>
    </row>
    <row r="583" spans="1:4">
      <c r="A583" s="184" t="s">
        <v>460</v>
      </c>
      <c r="B583" s="184" t="s">
        <v>461</v>
      </c>
      <c r="C583" s="184" t="s">
        <v>2343</v>
      </c>
      <c r="D583" s="185" t="s">
        <v>2271</v>
      </c>
    </row>
    <row r="584" spans="1:4">
      <c r="A584" s="184" t="s">
        <v>460</v>
      </c>
      <c r="B584" s="184" t="s">
        <v>461</v>
      </c>
      <c r="C584" s="184" t="s">
        <v>2344</v>
      </c>
      <c r="D584" s="185" t="s">
        <v>2271</v>
      </c>
    </row>
    <row r="585" spans="1:4">
      <c r="A585" s="184" t="s">
        <v>462</v>
      </c>
      <c r="B585" s="184" t="s">
        <v>463</v>
      </c>
      <c r="C585" s="184" t="s">
        <v>6591</v>
      </c>
      <c r="D585" s="185" t="s">
        <v>2271</v>
      </c>
    </row>
    <row r="586" spans="1:4">
      <c r="A586" s="184" t="s">
        <v>462</v>
      </c>
      <c r="B586" s="184" t="s">
        <v>463</v>
      </c>
      <c r="C586" s="184" t="s">
        <v>6592</v>
      </c>
      <c r="D586" s="185" t="s">
        <v>2271</v>
      </c>
    </row>
    <row r="587" spans="1:4">
      <c r="A587" s="184" t="s">
        <v>462</v>
      </c>
      <c r="B587" s="184" t="s">
        <v>463</v>
      </c>
      <c r="C587" s="184" t="s">
        <v>463</v>
      </c>
      <c r="D587" s="185" t="s">
        <v>2271</v>
      </c>
    </row>
    <row r="588" spans="1:4">
      <c r="A588" s="184" t="s">
        <v>462</v>
      </c>
      <c r="B588" s="184" t="s">
        <v>463</v>
      </c>
      <c r="C588" s="184" t="s">
        <v>6593</v>
      </c>
      <c r="D588" s="185" t="s">
        <v>2271</v>
      </c>
    </row>
    <row r="589" spans="1:4">
      <c r="A589" s="184" t="s">
        <v>462</v>
      </c>
      <c r="B589" s="184" t="s">
        <v>463</v>
      </c>
      <c r="C589" s="184" t="s">
        <v>6594</v>
      </c>
      <c r="D589" s="185" t="s">
        <v>2271</v>
      </c>
    </row>
    <row r="590" spans="1:4">
      <c r="A590" s="184" t="s">
        <v>462</v>
      </c>
      <c r="B590" s="184" t="s">
        <v>463</v>
      </c>
      <c r="C590" s="184" t="s">
        <v>6595</v>
      </c>
      <c r="D590" s="185" t="s">
        <v>2271</v>
      </c>
    </row>
    <row r="591" spans="1:4">
      <c r="A591" s="184" t="s">
        <v>462</v>
      </c>
      <c r="B591" s="184" t="s">
        <v>463</v>
      </c>
      <c r="C591" s="184" t="s">
        <v>6596</v>
      </c>
      <c r="D591" s="185" t="s">
        <v>2271</v>
      </c>
    </row>
    <row r="592" spans="1:4">
      <c r="A592" s="184" t="s">
        <v>462</v>
      </c>
      <c r="B592" s="184" t="s">
        <v>463</v>
      </c>
      <c r="C592" s="184" t="s">
        <v>6597</v>
      </c>
      <c r="D592" s="185" t="s">
        <v>2271</v>
      </c>
    </row>
    <row r="593" spans="1:4">
      <c r="A593" s="184" t="s">
        <v>462</v>
      </c>
      <c r="B593" s="184" t="s">
        <v>463</v>
      </c>
      <c r="C593" s="184" t="s">
        <v>6598</v>
      </c>
      <c r="D593" s="185" t="s">
        <v>2271</v>
      </c>
    </row>
    <row r="594" spans="1:4">
      <c r="A594" s="184" t="s">
        <v>462</v>
      </c>
      <c r="B594" s="184" t="s">
        <v>463</v>
      </c>
      <c r="C594" s="184" t="s">
        <v>6599</v>
      </c>
      <c r="D594" s="185" t="s">
        <v>2271</v>
      </c>
    </row>
    <row r="595" spans="1:4">
      <c r="A595" s="184" t="s">
        <v>462</v>
      </c>
      <c r="B595" s="184" t="s">
        <v>463</v>
      </c>
      <c r="C595" s="184" t="s">
        <v>6600</v>
      </c>
      <c r="D595" s="185" t="s">
        <v>2271</v>
      </c>
    </row>
    <row r="596" spans="1:4">
      <c r="A596" s="184" t="s">
        <v>462</v>
      </c>
      <c r="B596" s="184" t="s">
        <v>463</v>
      </c>
      <c r="C596" s="184" t="s">
        <v>6601</v>
      </c>
      <c r="D596" s="185" t="s">
        <v>2271</v>
      </c>
    </row>
    <row r="597" spans="1:4">
      <c r="A597" s="184" t="s">
        <v>462</v>
      </c>
      <c r="B597" s="184" t="s">
        <v>463</v>
      </c>
      <c r="C597" s="184" t="s">
        <v>6602</v>
      </c>
      <c r="D597" s="185" t="s">
        <v>2271</v>
      </c>
    </row>
    <row r="598" spans="1:4">
      <c r="A598" s="184" t="s">
        <v>462</v>
      </c>
      <c r="B598" s="184" t="s">
        <v>463</v>
      </c>
      <c r="C598" s="184" t="s">
        <v>6603</v>
      </c>
      <c r="D598" s="185" t="s">
        <v>2271</v>
      </c>
    </row>
    <row r="599" spans="1:4">
      <c r="A599" s="184" t="s">
        <v>464</v>
      </c>
      <c r="B599" s="184" t="s">
        <v>465</v>
      </c>
      <c r="C599" s="184" t="s">
        <v>465</v>
      </c>
      <c r="D599" s="185" t="s">
        <v>2271</v>
      </c>
    </row>
    <row r="600" spans="1:4">
      <c r="A600" s="184" t="s">
        <v>464</v>
      </c>
      <c r="B600" s="184" t="s">
        <v>465</v>
      </c>
      <c r="C600" s="184" t="s">
        <v>6234</v>
      </c>
      <c r="D600" s="185" t="s">
        <v>2271</v>
      </c>
    </row>
    <row r="601" spans="1:4">
      <c r="A601" s="184" t="s">
        <v>464</v>
      </c>
      <c r="B601" s="184" t="s">
        <v>465</v>
      </c>
      <c r="C601" s="184" t="s">
        <v>6235</v>
      </c>
      <c r="D601" s="185" t="s">
        <v>2271</v>
      </c>
    </row>
    <row r="602" spans="1:4">
      <c r="A602" s="184" t="s">
        <v>464</v>
      </c>
      <c r="B602" s="184" t="s">
        <v>465</v>
      </c>
      <c r="C602" s="184" t="s">
        <v>6237</v>
      </c>
      <c r="D602" s="185" t="s">
        <v>2271</v>
      </c>
    </row>
    <row r="603" spans="1:4">
      <c r="A603" s="184" t="s">
        <v>464</v>
      </c>
      <c r="B603" s="184" t="s">
        <v>465</v>
      </c>
      <c r="C603" s="184" t="s">
        <v>6238</v>
      </c>
      <c r="D603" s="185" t="s">
        <v>2271</v>
      </c>
    </row>
    <row r="604" spans="1:4">
      <c r="A604" s="184" t="s">
        <v>464</v>
      </c>
      <c r="B604" s="184" t="s">
        <v>465</v>
      </c>
      <c r="C604" s="184" t="s">
        <v>6239</v>
      </c>
      <c r="D604" s="185" t="s">
        <v>2271</v>
      </c>
    </row>
    <row r="605" spans="1:4">
      <c r="A605" s="184" t="s">
        <v>464</v>
      </c>
      <c r="B605" s="184" t="s">
        <v>465</v>
      </c>
      <c r="C605" s="184" t="s">
        <v>6236</v>
      </c>
      <c r="D605" s="185" t="s">
        <v>2288</v>
      </c>
    </row>
    <row r="606" spans="1:4">
      <c r="A606" s="184" t="s">
        <v>466</v>
      </c>
      <c r="B606" s="184" t="s">
        <v>467</v>
      </c>
      <c r="C606" s="184" t="s">
        <v>2972</v>
      </c>
      <c r="D606" s="185" t="s">
        <v>2271</v>
      </c>
    </row>
    <row r="607" spans="1:4">
      <c r="A607" s="184" t="s">
        <v>466</v>
      </c>
      <c r="B607" s="184" t="s">
        <v>467</v>
      </c>
      <c r="C607" s="184" t="s">
        <v>467</v>
      </c>
      <c r="D607" s="185" t="s">
        <v>2271</v>
      </c>
    </row>
    <row r="608" spans="1:4">
      <c r="A608" s="184" t="s">
        <v>466</v>
      </c>
      <c r="B608" s="184" t="s">
        <v>467</v>
      </c>
      <c r="C608" s="184" t="s">
        <v>2973</v>
      </c>
      <c r="D608" s="185" t="s">
        <v>2271</v>
      </c>
    </row>
    <row r="609" spans="1:4">
      <c r="A609" s="184" t="s">
        <v>466</v>
      </c>
      <c r="B609" s="184" t="s">
        <v>467</v>
      </c>
      <c r="C609" s="184" t="s">
        <v>2974</v>
      </c>
      <c r="D609" s="185" t="s">
        <v>2271</v>
      </c>
    </row>
    <row r="610" spans="1:4">
      <c r="A610" s="184" t="s">
        <v>468</v>
      </c>
      <c r="B610" s="184" t="s">
        <v>469</v>
      </c>
      <c r="C610" s="184" t="s">
        <v>2610</v>
      </c>
      <c r="D610" s="185" t="s">
        <v>2290</v>
      </c>
    </row>
    <row r="611" spans="1:4">
      <c r="A611" s="184" t="s">
        <v>468</v>
      </c>
      <c r="B611" s="184" t="s">
        <v>469</v>
      </c>
      <c r="C611" s="184" t="s">
        <v>2611</v>
      </c>
      <c r="D611" s="185" t="s">
        <v>2290</v>
      </c>
    </row>
    <row r="612" spans="1:4">
      <c r="A612" s="184" t="s">
        <v>468</v>
      </c>
      <c r="B612" s="184" t="s">
        <v>469</v>
      </c>
      <c r="C612" s="184" t="s">
        <v>2619</v>
      </c>
      <c r="D612" s="185" t="s">
        <v>2290</v>
      </c>
    </row>
    <row r="613" spans="1:4">
      <c r="A613" s="184" t="s">
        <v>468</v>
      </c>
      <c r="B613" s="184" t="s">
        <v>469</v>
      </c>
      <c r="C613" s="184" t="s">
        <v>2621</v>
      </c>
      <c r="D613" s="185" t="s">
        <v>2290</v>
      </c>
    </row>
    <row r="614" spans="1:4">
      <c r="A614" s="184" t="s">
        <v>468</v>
      </c>
      <c r="B614" s="184" t="s">
        <v>469</v>
      </c>
      <c r="C614" s="184" t="s">
        <v>2622</v>
      </c>
      <c r="D614" s="185" t="s">
        <v>2290</v>
      </c>
    </row>
    <row r="615" spans="1:4">
      <c r="A615" s="184" t="s">
        <v>468</v>
      </c>
      <c r="B615" s="184" t="s">
        <v>469</v>
      </c>
      <c r="C615" s="184" t="s">
        <v>2624</v>
      </c>
      <c r="D615" s="185" t="s">
        <v>2290</v>
      </c>
    </row>
    <row r="616" spans="1:4">
      <c r="A616" s="184" t="s">
        <v>468</v>
      </c>
      <c r="B616" s="184" t="s">
        <v>469</v>
      </c>
      <c r="C616" s="184" t="s">
        <v>2626</v>
      </c>
      <c r="D616" s="185" t="s">
        <v>2290</v>
      </c>
    </row>
    <row r="617" spans="1:4">
      <c r="A617" s="184" t="s">
        <v>468</v>
      </c>
      <c r="B617" s="184" t="s">
        <v>469</v>
      </c>
      <c r="C617" s="184" t="s">
        <v>2628</v>
      </c>
      <c r="D617" s="185" t="s">
        <v>2290</v>
      </c>
    </row>
    <row r="618" spans="1:4">
      <c r="A618" s="184" t="s">
        <v>468</v>
      </c>
      <c r="B618" s="184" t="s">
        <v>469</v>
      </c>
      <c r="C618" s="184" t="s">
        <v>2634</v>
      </c>
      <c r="D618" s="185" t="s">
        <v>2290</v>
      </c>
    </row>
    <row r="619" spans="1:4">
      <c r="A619" s="184" t="s">
        <v>468</v>
      </c>
      <c r="B619" s="184" t="s">
        <v>469</v>
      </c>
      <c r="C619" s="184" t="s">
        <v>2636</v>
      </c>
      <c r="D619" s="185" t="s">
        <v>2290</v>
      </c>
    </row>
    <row r="620" spans="1:4">
      <c r="A620" s="184" t="s">
        <v>468</v>
      </c>
      <c r="B620" s="184" t="s">
        <v>469</v>
      </c>
      <c r="C620" s="184" t="s">
        <v>2638</v>
      </c>
      <c r="D620" s="185" t="s">
        <v>2290</v>
      </c>
    </row>
    <row r="621" spans="1:4">
      <c r="A621" s="184" t="s">
        <v>468</v>
      </c>
      <c r="B621" s="184" t="s">
        <v>469</v>
      </c>
      <c r="C621" s="184" t="s">
        <v>2650</v>
      </c>
      <c r="D621" s="185" t="s">
        <v>2290</v>
      </c>
    </row>
    <row r="622" spans="1:4">
      <c r="A622" s="184" t="s">
        <v>468</v>
      </c>
      <c r="B622" s="184" t="s">
        <v>469</v>
      </c>
      <c r="C622" s="184" t="s">
        <v>2653</v>
      </c>
      <c r="D622" s="185" t="s">
        <v>2290</v>
      </c>
    </row>
    <row r="623" spans="1:4">
      <c r="A623" s="184" t="s">
        <v>468</v>
      </c>
      <c r="B623" s="184" t="s">
        <v>469</v>
      </c>
      <c r="C623" s="184" t="s">
        <v>2655</v>
      </c>
      <c r="D623" s="185" t="s">
        <v>2290</v>
      </c>
    </row>
    <row r="624" spans="1:4">
      <c r="A624" s="184" t="s">
        <v>468</v>
      </c>
      <c r="B624" s="184" t="s">
        <v>469</v>
      </c>
      <c r="C624" s="184" t="s">
        <v>2656</v>
      </c>
      <c r="D624" s="185" t="s">
        <v>2290</v>
      </c>
    </row>
    <row r="625" spans="1:4">
      <c r="A625" s="184" t="s">
        <v>468</v>
      </c>
      <c r="B625" s="184" t="s">
        <v>469</v>
      </c>
      <c r="C625" s="186" t="s">
        <v>2660</v>
      </c>
      <c r="D625" s="185" t="s">
        <v>2290</v>
      </c>
    </row>
    <row r="626" spans="1:4">
      <c r="A626" s="184" t="s">
        <v>468</v>
      </c>
      <c r="B626" s="184" t="s">
        <v>469</v>
      </c>
      <c r="C626" s="184" t="s">
        <v>469</v>
      </c>
      <c r="D626" s="185" t="s">
        <v>2286</v>
      </c>
    </row>
    <row r="627" spans="1:4">
      <c r="A627" s="184" t="s">
        <v>468</v>
      </c>
      <c r="B627" s="184" t="s">
        <v>469</v>
      </c>
      <c r="C627" s="184" t="s">
        <v>2606</v>
      </c>
      <c r="D627" s="185" t="s">
        <v>2271</v>
      </c>
    </row>
    <row r="628" spans="1:4">
      <c r="A628" s="184" t="s">
        <v>468</v>
      </c>
      <c r="B628" s="184" t="s">
        <v>469</v>
      </c>
      <c r="C628" s="184" t="s">
        <v>2612</v>
      </c>
      <c r="D628" s="185" t="s">
        <v>2271</v>
      </c>
    </row>
    <row r="629" spans="1:4">
      <c r="A629" s="184" t="s">
        <v>468</v>
      </c>
      <c r="B629" s="184" t="s">
        <v>469</v>
      </c>
      <c r="C629" s="184" t="s">
        <v>2618</v>
      </c>
      <c r="D629" s="185" t="s">
        <v>2271</v>
      </c>
    </row>
    <row r="630" spans="1:4">
      <c r="A630" s="184" t="s">
        <v>468</v>
      </c>
      <c r="B630" s="184" t="s">
        <v>469</v>
      </c>
      <c r="C630" s="184" t="s">
        <v>2623</v>
      </c>
      <c r="D630" s="185" t="s">
        <v>2271</v>
      </c>
    </row>
    <row r="631" spans="1:4">
      <c r="A631" s="184" t="s">
        <v>468</v>
      </c>
      <c r="B631" s="184" t="s">
        <v>469</v>
      </c>
      <c r="C631" s="184" t="s">
        <v>2625</v>
      </c>
      <c r="D631" s="185" t="s">
        <v>2271</v>
      </c>
    </row>
    <row r="632" spans="1:4">
      <c r="A632" s="184" t="s">
        <v>468</v>
      </c>
      <c r="B632" s="184" t="s">
        <v>469</v>
      </c>
      <c r="C632" s="184" t="s">
        <v>2629</v>
      </c>
      <c r="D632" s="185" t="s">
        <v>2271</v>
      </c>
    </row>
    <row r="633" spans="1:4">
      <c r="A633" s="184" t="s">
        <v>468</v>
      </c>
      <c r="B633" s="184" t="s">
        <v>469</v>
      </c>
      <c r="C633" s="184" t="s">
        <v>2633</v>
      </c>
      <c r="D633" s="185" t="s">
        <v>2271</v>
      </c>
    </row>
    <row r="634" spans="1:4">
      <c r="A634" s="184" t="s">
        <v>468</v>
      </c>
      <c r="B634" s="184" t="s">
        <v>469</v>
      </c>
      <c r="C634" s="184" t="s">
        <v>2635</v>
      </c>
      <c r="D634" s="185" t="s">
        <v>2271</v>
      </c>
    </row>
    <row r="635" spans="1:4">
      <c r="A635" s="184" t="s">
        <v>468</v>
      </c>
      <c r="B635" s="184" t="s">
        <v>469</v>
      </c>
      <c r="C635" s="184" t="s">
        <v>2642</v>
      </c>
      <c r="D635" s="185" t="s">
        <v>2271</v>
      </c>
    </row>
    <row r="636" spans="1:4">
      <c r="A636" s="184" t="s">
        <v>468</v>
      </c>
      <c r="B636" s="184" t="s">
        <v>469</v>
      </c>
      <c r="C636" s="184" t="s">
        <v>2643</v>
      </c>
      <c r="D636" s="185" t="s">
        <v>2271</v>
      </c>
    </row>
    <row r="637" spans="1:4">
      <c r="A637" s="184" t="s">
        <v>468</v>
      </c>
      <c r="B637" s="184" t="s">
        <v>469</v>
      </c>
      <c r="C637" s="184" t="s">
        <v>2644</v>
      </c>
      <c r="D637" s="185" t="s">
        <v>2271</v>
      </c>
    </row>
    <row r="638" spans="1:4">
      <c r="A638" s="184" t="s">
        <v>468</v>
      </c>
      <c r="B638" s="184" t="s">
        <v>469</v>
      </c>
      <c r="C638" s="184" t="s">
        <v>2652</v>
      </c>
      <c r="D638" s="185" t="s">
        <v>2271</v>
      </c>
    </row>
    <row r="639" spans="1:4">
      <c r="A639" s="184" t="s">
        <v>468</v>
      </c>
      <c r="B639" s="184" t="s">
        <v>469</v>
      </c>
      <c r="C639" s="184" t="s">
        <v>2607</v>
      </c>
      <c r="D639" s="185" t="s">
        <v>2312</v>
      </c>
    </row>
    <row r="640" spans="1:4">
      <c r="A640" s="184" t="s">
        <v>468</v>
      </c>
      <c r="B640" s="184" t="s">
        <v>469</v>
      </c>
      <c r="C640" s="184" t="s">
        <v>2608</v>
      </c>
      <c r="D640" s="185" t="s">
        <v>2312</v>
      </c>
    </row>
    <row r="641" spans="1:4">
      <c r="A641" s="184" t="s">
        <v>468</v>
      </c>
      <c r="B641" s="184" t="s">
        <v>469</v>
      </c>
      <c r="C641" s="184" t="s">
        <v>2609</v>
      </c>
      <c r="D641" s="185" t="s">
        <v>2312</v>
      </c>
    </row>
    <row r="642" spans="1:4">
      <c r="A642" s="184" t="s">
        <v>468</v>
      </c>
      <c r="B642" s="184" t="s">
        <v>469</v>
      </c>
      <c r="C642" s="184" t="s">
        <v>2613</v>
      </c>
      <c r="D642" s="185" t="s">
        <v>2312</v>
      </c>
    </row>
    <row r="643" spans="1:4">
      <c r="A643" s="184" t="s">
        <v>468</v>
      </c>
      <c r="B643" s="184" t="s">
        <v>469</v>
      </c>
      <c r="C643" s="184" t="s">
        <v>2614</v>
      </c>
      <c r="D643" s="185" t="s">
        <v>2312</v>
      </c>
    </row>
    <row r="644" spans="1:4">
      <c r="A644" s="184" t="s">
        <v>468</v>
      </c>
      <c r="B644" s="184" t="s">
        <v>469</v>
      </c>
      <c r="C644" s="184" t="s">
        <v>2615</v>
      </c>
      <c r="D644" s="185" t="s">
        <v>2312</v>
      </c>
    </row>
    <row r="645" spans="1:4">
      <c r="A645" s="184" t="s">
        <v>468</v>
      </c>
      <c r="B645" s="184" t="s">
        <v>469</v>
      </c>
      <c r="C645" s="184" t="s">
        <v>2616</v>
      </c>
      <c r="D645" s="185" t="s">
        <v>2312</v>
      </c>
    </row>
    <row r="646" spans="1:4">
      <c r="A646" s="184" t="s">
        <v>468</v>
      </c>
      <c r="B646" s="184" t="s">
        <v>469</v>
      </c>
      <c r="C646" s="184" t="s">
        <v>2617</v>
      </c>
      <c r="D646" s="185" t="s">
        <v>2312</v>
      </c>
    </row>
    <row r="647" spans="1:4">
      <c r="A647" s="184" t="s">
        <v>468</v>
      </c>
      <c r="B647" s="184" t="s">
        <v>469</v>
      </c>
      <c r="C647" s="184" t="s">
        <v>2620</v>
      </c>
      <c r="D647" s="185" t="s">
        <v>2312</v>
      </c>
    </row>
    <row r="648" spans="1:4">
      <c r="A648" s="184" t="s">
        <v>468</v>
      </c>
      <c r="B648" s="184" t="s">
        <v>469</v>
      </c>
      <c r="C648" s="184" t="s">
        <v>2627</v>
      </c>
      <c r="D648" s="185" t="s">
        <v>2312</v>
      </c>
    </row>
    <row r="649" spans="1:4">
      <c r="A649" s="184" t="s">
        <v>468</v>
      </c>
      <c r="B649" s="184" t="s">
        <v>469</v>
      </c>
      <c r="C649" s="184" t="s">
        <v>2630</v>
      </c>
      <c r="D649" s="185" t="s">
        <v>2312</v>
      </c>
    </row>
    <row r="650" spans="1:4">
      <c r="A650" s="184" t="s">
        <v>468</v>
      </c>
      <c r="B650" s="184" t="s">
        <v>469</v>
      </c>
      <c r="C650" s="184" t="s">
        <v>2631</v>
      </c>
      <c r="D650" s="185" t="s">
        <v>2312</v>
      </c>
    </row>
    <row r="651" spans="1:4">
      <c r="A651" s="184" t="s">
        <v>468</v>
      </c>
      <c r="B651" s="184" t="s">
        <v>469</v>
      </c>
      <c r="C651" s="184" t="s">
        <v>2632</v>
      </c>
      <c r="D651" s="185" t="s">
        <v>2312</v>
      </c>
    </row>
    <row r="652" spans="1:4">
      <c r="A652" s="184" t="s">
        <v>468</v>
      </c>
      <c r="B652" s="184" t="s">
        <v>469</v>
      </c>
      <c r="C652" s="184" t="s">
        <v>2637</v>
      </c>
      <c r="D652" s="185" t="s">
        <v>2312</v>
      </c>
    </row>
    <row r="653" spans="1:4">
      <c r="A653" s="184" t="s">
        <v>468</v>
      </c>
      <c r="B653" s="184" t="s">
        <v>469</v>
      </c>
      <c r="C653" s="184" t="s">
        <v>2639</v>
      </c>
      <c r="D653" s="185" t="s">
        <v>2312</v>
      </c>
    </row>
    <row r="654" spans="1:4">
      <c r="A654" s="184" t="s">
        <v>468</v>
      </c>
      <c r="B654" s="184" t="s">
        <v>469</v>
      </c>
      <c r="C654" s="184" t="s">
        <v>2640</v>
      </c>
      <c r="D654" s="185" t="s">
        <v>2312</v>
      </c>
    </row>
    <row r="655" spans="1:4">
      <c r="A655" s="184" t="s">
        <v>468</v>
      </c>
      <c r="B655" s="184" t="s">
        <v>469</v>
      </c>
      <c r="C655" s="184" t="s">
        <v>2641</v>
      </c>
      <c r="D655" s="185" t="s">
        <v>2312</v>
      </c>
    </row>
    <row r="656" spans="1:4">
      <c r="A656" s="184" t="s">
        <v>468</v>
      </c>
      <c r="B656" s="184" t="s">
        <v>469</v>
      </c>
      <c r="C656" s="184" t="s">
        <v>2645</v>
      </c>
      <c r="D656" s="185" t="s">
        <v>2312</v>
      </c>
    </row>
    <row r="657" spans="1:4">
      <c r="A657" s="184" t="s">
        <v>468</v>
      </c>
      <c r="B657" s="184" t="s">
        <v>469</v>
      </c>
      <c r="C657" s="184" t="s">
        <v>2646</v>
      </c>
      <c r="D657" s="185" t="s">
        <v>2312</v>
      </c>
    </row>
    <row r="658" spans="1:4">
      <c r="A658" s="184" t="s">
        <v>468</v>
      </c>
      <c r="B658" s="184" t="s">
        <v>469</v>
      </c>
      <c r="C658" s="184" t="s">
        <v>2647</v>
      </c>
      <c r="D658" s="185" t="s">
        <v>2312</v>
      </c>
    </row>
    <row r="659" spans="1:4">
      <c r="A659" s="184" t="s">
        <v>468</v>
      </c>
      <c r="B659" s="184" t="s">
        <v>469</v>
      </c>
      <c r="C659" s="184" t="s">
        <v>2648</v>
      </c>
      <c r="D659" s="185" t="s">
        <v>2312</v>
      </c>
    </row>
    <row r="660" spans="1:4">
      <c r="A660" s="184" t="s">
        <v>468</v>
      </c>
      <c r="B660" s="184" t="s">
        <v>469</v>
      </c>
      <c r="C660" s="184" t="s">
        <v>2649</v>
      </c>
      <c r="D660" s="185" t="s">
        <v>2312</v>
      </c>
    </row>
    <row r="661" spans="1:4">
      <c r="A661" s="184" t="s">
        <v>468</v>
      </c>
      <c r="B661" s="184" t="s">
        <v>469</v>
      </c>
      <c r="C661" s="184" t="s">
        <v>2651</v>
      </c>
      <c r="D661" s="185" t="s">
        <v>2312</v>
      </c>
    </row>
    <row r="662" spans="1:4">
      <c r="A662" s="184" t="s">
        <v>468</v>
      </c>
      <c r="B662" s="184" t="s">
        <v>469</v>
      </c>
      <c r="C662" s="184" t="s">
        <v>2654</v>
      </c>
      <c r="D662" s="185" t="s">
        <v>2312</v>
      </c>
    </row>
    <row r="663" spans="1:4">
      <c r="A663" s="184" t="s">
        <v>468</v>
      </c>
      <c r="B663" s="184" t="s">
        <v>469</v>
      </c>
      <c r="C663" s="184" t="s">
        <v>2657</v>
      </c>
      <c r="D663" s="185" t="s">
        <v>2312</v>
      </c>
    </row>
    <row r="664" spans="1:4">
      <c r="A664" s="184" t="s">
        <v>468</v>
      </c>
      <c r="B664" s="184" t="s">
        <v>469</v>
      </c>
      <c r="C664" s="184" t="s">
        <v>2658</v>
      </c>
      <c r="D664" s="185" t="s">
        <v>2312</v>
      </c>
    </row>
    <row r="665" spans="1:4">
      <c r="A665" s="184" t="s">
        <v>468</v>
      </c>
      <c r="B665" s="184" t="s">
        <v>469</v>
      </c>
      <c r="C665" s="184" t="s">
        <v>2659</v>
      </c>
      <c r="D665" s="185" t="s">
        <v>2312</v>
      </c>
    </row>
    <row r="666" spans="1:4">
      <c r="A666" s="184" t="s">
        <v>468</v>
      </c>
      <c r="B666" s="184" t="s">
        <v>469</v>
      </c>
      <c r="C666" s="184" t="s">
        <v>6703</v>
      </c>
      <c r="D666" s="185" t="s">
        <v>2312</v>
      </c>
    </row>
    <row r="667" spans="1:4">
      <c r="A667" s="184" t="s">
        <v>470</v>
      </c>
      <c r="B667" s="184" t="s">
        <v>3652</v>
      </c>
      <c r="C667" s="184" t="s">
        <v>3652</v>
      </c>
      <c r="D667" s="185" t="s">
        <v>2271</v>
      </c>
    </row>
    <row r="668" spans="1:4">
      <c r="A668" s="184" t="s">
        <v>6145</v>
      </c>
      <c r="B668" s="184" t="s">
        <v>6146</v>
      </c>
      <c r="C668" s="184" t="s">
        <v>6146</v>
      </c>
      <c r="D668" s="185" t="s">
        <v>2271</v>
      </c>
    </row>
    <row r="669" spans="1:4">
      <c r="A669" s="184" t="s">
        <v>472</v>
      </c>
      <c r="B669" s="184" t="s">
        <v>6279</v>
      </c>
      <c r="C669" s="184" t="s">
        <v>6279</v>
      </c>
      <c r="D669" s="185" t="s">
        <v>2271</v>
      </c>
    </row>
    <row r="670" spans="1:4">
      <c r="A670" s="184" t="s">
        <v>474</v>
      </c>
      <c r="B670" s="184" t="s">
        <v>2074</v>
      </c>
      <c r="C670" s="184" t="s">
        <v>2074</v>
      </c>
      <c r="D670" s="185" t="s">
        <v>2859</v>
      </c>
    </row>
    <row r="671" spans="1:4">
      <c r="A671" s="184" t="s">
        <v>476</v>
      </c>
      <c r="B671" s="184" t="s">
        <v>2661</v>
      </c>
      <c r="C671" s="184" t="s">
        <v>2661</v>
      </c>
      <c r="D671" s="185" t="s">
        <v>2271</v>
      </c>
    </row>
    <row r="672" spans="1:4">
      <c r="A672" s="184" t="s">
        <v>480</v>
      </c>
      <c r="B672" s="184" t="s">
        <v>3099</v>
      </c>
      <c r="C672" s="184" t="s">
        <v>3099</v>
      </c>
      <c r="D672" s="185" t="s">
        <v>2271</v>
      </c>
    </row>
    <row r="673" spans="1:4">
      <c r="A673" s="184" t="s">
        <v>482</v>
      </c>
      <c r="B673" s="184" t="s">
        <v>2605</v>
      </c>
      <c r="C673" s="184" t="s">
        <v>2605</v>
      </c>
      <c r="D673" s="185" t="s">
        <v>2271</v>
      </c>
    </row>
    <row r="674" spans="1:4">
      <c r="A674" s="184" t="s">
        <v>484</v>
      </c>
      <c r="B674" s="184" t="s">
        <v>6542</v>
      </c>
      <c r="C674" s="184" t="s">
        <v>6542</v>
      </c>
      <c r="D674" s="185" t="s">
        <v>2271</v>
      </c>
    </row>
    <row r="675" spans="1:4">
      <c r="A675" s="184" t="s">
        <v>486</v>
      </c>
      <c r="B675" s="184" t="s">
        <v>2076</v>
      </c>
      <c r="C675" s="184" t="s">
        <v>2076</v>
      </c>
      <c r="D675" s="185" t="s">
        <v>2859</v>
      </c>
    </row>
    <row r="676" spans="1:4">
      <c r="A676" s="184" t="s">
        <v>488</v>
      </c>
      <c r="B676" s="184" t="s">
        <v>6553</v>
      </c>
      <c r="C676" s="184" t="s">
        <v>6553</v>
      </c>
      <c r="D676" s="185" t="s">
        <v>2288</v>
      </c>
    </row>
    <row r="677" spans="1:4">
      <c r="A677" s="184" t="s">
        <v>490</v>
      </c>
      <c r="B677" s="184" t="s">
        <v>3094</v>
      </c>
      <c r="C677" s="184" t="s">
        <v>3094</v>
      </c>
      <c r="D677" s="185" t="s">
        <v>2271</v>
      </c>
    </row>
    <row r="678" spans="1:4">
      <c r="A678" s="184" t="s">
        <v>492</v>
      </c>
      <c r="B678" s="184" t="s">
        <v>2270</v>
      </c>
      <c r="C678" s="184" t="s">
        <v>2270</v>
      </c>
      <c r="D678" s="185" t="s">
        <v>2271</v>
      </c>
    </row>
    <row r="679" spans="1:4">
      <c r="A679" s="184" t="s">
        <v>3429</v>
      </c>
      <c r="B679" s="184" t="s">
        <v>3430</v>
      </c>
      <c r="C679" s="184" t="s">
        <v>3430</v>
      </c>
      <c r="D679" s="185" t="s">
        <v>2271</v>
      </c>
    </row>
    <row r="680" spans="1:4">
      <c r="A680" s="184" t="s">
        <v>498</v>
      </c>
      <c r="B680" s="184" t="s">
        <v>499</v>
      </c>
      <c r="C680" s="184" t="s">
        <v>499</v>
      </c>
      <c r="D680" s="185" t="s">
        <v>2271</v>
      </c>
    </row>
    <row r="681" spans="1:4">
      <c r="A681" s="184" t="s">
        <v>498</v>
      </c>
      <c r="B681" s="184" t="s">
        <v>499</v>
      </c>
      <c r="C681" s="184" t="s">
        <v>2768</v>
      </c>
      <c r="D681" s="185" t="s">
        <v>2271</v>
      </c>
    </row>
    <row r="682" spans="1:4">
      <c r="A682" s="184" t="s">
        <v>498</v>
      </c>
      <c r="B682" s="184" t="s">
        <v>499</v>
      </c>
      <c r="C682" s="184" t="s">
        <v>2769</v>
      </c>
      <c r="D682" s="185" t="s">
        <v>2271</v>
      </c>
    </row>
    <row r="683" spans="1:4">
      <c r="A683" s="184" t="s">
        <v>498</v>
      </c>
      <c r="B683" s="184" t="s">
        <v>499</v>
      </c>
      <c r="C683" s="184" t="s">
        <v>6713</v>
      </c>
      <c r="D683" s="185" t="s">
        <v>2271</v>
      </c>
    </row>
    <row r="684" spans="1:4">
      <c r="A684" s="184" t="s">
        <v>498</v>
      </c>
      <c r="B684" s="184" t="s">
        <v>499</v>
      </c>
      <c r="C684" s="184" t="s">
        <v>2770</v>
      </c>
      <c r="D684" s="185" t="s">
        <v>2288</v>
      </c>
    </row>
    <row r="685" spans="1:4">
      <c r="A685" s="184" t="s">
        <v>500</v>
      </c>
      <c r="B685" s="184" t="s">
        <v>2771</v>
      </c>
      <c r="C685" s="184" t="s">
        <v>2771</v>
      </c>
      <c r="D685" s="185" t="s">
        <v>2271</v>
      </c>
    </row>
    <row r="686" spans="1:4">
      <c r="A686" s="184" t="s">
        <v>500</v>
      </c>
      <c r="B686" s="184" t="s">
        <v>2771</v>
      </c>
      <c r="C686" s="184" t="s">
        <v>2772</v>
      </c>
      <c r="D686" s="185" t="s">
        <v>2271</v>
      </c>
    </row>
    <row r="687" spans="1:4">
      <c r="A687" s="184" t="s">
        <v>500</v>
      </c>
      <c r="B687" s="184" t="s">
        <v>2771</v>
      </c>
      <c r="C687" s="184" t="s">
        <v>2773</v>
      </c>
      <c r="D687" s="185" t="s">
        <v>2271</v>
      </c>
    </row>
    <row r="688" spans="1:4">
      <c r="A688" s="184" t="s">
        <v>500</v>
      </c>
      <c r="B688" s="184" t="s">
        <v>2771</v>
      </c>
      <c r="C688" s="184" t="s">
        <v>2775</v>
      </c>
      <c r="D688" s="185" t="s">
        <v>2271</v>
      </c>
    </row>
    <row r="689" spans="1:4">
      <c r="A689" s="184" t="s">
        <v>500</v>
      </c>
      <c r="B689" s="184" t="s">
        <v>2771</v>
      </c>
      <c r="C689" s="184" t="s">
        <v>2774</v>
      </c>
      <c r="D689" s="185" t="s">
        <v>2288</v>
      </c>
    </row>
    <row r="690" spans="1:4">
      <c r="A690" s="184" t="s">
        <v>502</v>
      </c>
      <c r="B690" s="184" t="s">
        <v>503</v>
      </c>
      <c r="C690" s="184" t="s">
        <v>503</v>
      </c>
      <c r="D690" s="185" t="s">
        <v>2271</v>
      </c>
    </row>
    <row r="691" spans="1:4">
      <c r="A691" s="184" t="s">
        <v>502</v>
      </c>
      <c r="B691" s="184" t="s">
        <v>503</v>
      </c>
      <c r="C691" s="184" t="s">
        <v>2826</v>
      </c>
      <c r="D691" s="185" t="s">
        <v>2271</v>
      </c>
    </row>
    <row r="692" spans="1:4">
      <c r="A692" s="184" t="s">
        <v>502</v>
      </c>
      <c r="B692" s="184" t="s">
        <v>503</v>
      </c>
      <c r="C692" s="184" t="s">
        <v>2827</v>
      </c>
      <c r="D692" s="185" t="s">
        <v>2271</v>
      </c>
    </row>
    <row r="693" spans="1:4">
      <c r="A693" s="184" t="s">
        <v>502</v>
      </c>
      <c r="B693" s="184" t="s">
        <v>503</v>
      </c>
      <c r="C693" s="184" t="s">
        <v>2825</v>
      </c>
      <c r="D693" s="185" t="s">
        <v>2288</v>
      </c>
    </row>
    <row r="694" spans="1:4">
      <c r="A694" s="184" t="s">
        <v>504</v>
      </c>
      <c r="B694" s="184" t="s">
        <v>505</v>
      </c>
      <c r="C694" s="184" t="s">
        <v>505</v>
      </c>
      <c r="D694" s="185" t="s">
        <v>2271</v>
      </c>
    </row>
    <row r="695" spans="1:4">
      <c r="A695" s="184" t="s">
        <v>504</v>
      </c>
      <c r="B695" s="184" t="s">
        <v>505</v>
      </c>
      <c r="C695" s="184" t="s">
        <v>2934</v>
      </c>
      <c r="D695" s="185" t="s">
        <v>2271</v>
      </c>
    </row>
    <row r="696" spans="1:4">
      <c r="A696" s="184" t="s">
        <v>504</v>
      </c>
      <c r="B696" s="184" t="s">
        <v>505</v>
      </c>
      <c r="C696" s="184" t="s">
        <v>2936</v>
      </c>
      <c r="D696" s="185" t="s">
        <v>2271</v>
      </c>
    </row>
    <row r="697" spans="1:4">
      <c r="A697" s="184" t="s">
        <v>504</v>
      </c>
      <c r="B697" s="184" t="s">
        <v>505</v>
      </c>
      <c r="C697" s="184" t="s">
        <v>2935</v>
      </c>
      <c r="D697" s="185" t="s">
        <v>2288</v>
      </c>
    </row>
    <row r="698" spans="1:4">
      <c r="A698" s="184" t="s">
        <v>506</v>
      </c>
      <c r="B698" s="184" t="s">
        <v>507</v>
      </c>
      <c r="C698" s="184" t="s">
        <v>507</v>
      </c>
      <c r="D698" s="185" t="s">
        <v>2271</v>
      </c>
    </row>
    <row r="699" spans="1:4">
      <c r="A699" s="184" t="s">
        <v>506</v>
      </c>
      <c r="B699" s="184" t="s">
        <v>507</v>
      </c>
      <c r="C699" s="184" t="s">
        <v>2505</v>
      </c>
      <c r="D699" s="185" t="s">
        <v>2271</v>
      </c>
    </row>
    <row r="700" spans="1:4">
      <c r="A700" s="184" t="s">
        <v>506</v>
      </c>
      <c r="B700" s="184" t="s">
        <v>507</v>
      </c>
      <c r="C700" s="184" t="s">
        <v>2776</v>
      </c>
      <c r="D700" s="185" t="s">
        <v>2271</v>
      </c>
    </row>
    <row r="701" spans="1:4">
      <c r="A701" s="184" t="s">
        <v>506</v>
      </c>
      <c r="B701" s="184" t="s">
        <v>507</v>
      </c>
      <c r="C701" s="184" t="s">
        <v>2500</v>
      </c>
      <c r="D701" s="185" t="s">
        <v>2271</v>
      </c>
    </row>
    <row r="702" spans="1:4">
      <c r="A702" s="184" t="s">
        <v>506</v>
      </c>
      <c r="B702" s="184" t="s">
        <v>507</v>
      </c>
      <c r="C702" s="184" t="s">
        <v>2777</v>
      </c>
      <c r="D702" s="185" t="s">
        <v>2271</v>
      </c>
    </row>
    <row r="703" spans="1:4">
      <c r="A703" s="184" t="s">
        <v>508</v>
      </c>
      <c r="B703" s="184" t="s">
        <v>509</v>
      </c>
      <c r="C703" s="184" t="s">
        <v>509</v>
      </c>
      <c r="D703" s="185" t="s">
        <v>2271</v>
      </c>
    </row>
    <row r="704" spans="1:4">
      <c r="A704" s="184" t="s">
        <v>508</v>
      </c>
      <c r="B704" s="184" t="s">
        <v>509</v>
      </c>
      <c r="C704" s="184" t="s">
        <v>2803</v>
      </c>
      <c r="D704" s="185" t="s">
        <v>2271</v>
      </c>
    </row>
    <row r="705" spans="1:4">
      <c r="A705" s="184" t="s">
        <v>508</v>
      </c>
      <c r="B705" s="184" t="s">
        <v>509</v>
      </c>
      <c r="C705" s="184" t="s">
        <v>2804</v>
      </c>
      <c r="D705" s="185" t="s">
        <v>2271</v>
      </c>
    </row>
    <row r="706" spans="1:4">
      <c r="A706" s="184" t="s">
        <v>508</v>
      </c>
      <c r="B706" s="184" t="s">
        <v>509</v>
      </c>
      <c r="C706" s="184" t="s">
        <v>2805</v>
      </c>
      <c r="D706" s="185" t="s">
        <v>2271</v>
      </c>
    </row>
    <row r="707" spans="1:4">
      <c r="A707" s="184" t="s">
        <v>508</v>
      </c>
      <c r="B707" s="184" t="s">
        <v>509</v>
      </c>
      <c r="C707" s="184" t="s">
        <v>2806</v>
      </c>
      <c r="D707" s="185" t="s">
        <v>2271</v>
      </c>
    </row>
    <row r="708" spans="1:4">
      <c r="A708" s="184" t="s">
        <v>508</v>
      </c>
      <c r="B708" s="184" t="s">
        <v>509</v>
      </c>
      <c r="C708" s="184" t="s">
        <v>2807</v>
      </c>
      <c r="D708" s="185" t="s">
        <v>2271</v>
      </c>
    </row>
    <row r="709" spans="1:4">
      <c r="A709" s="184" t="s">
        <v>508</v>
      </c>
      <c r="B709" s="184" t="s">
        <v>509</v>
      </c>
      <c r="C709" s="184" t="s">
        <v>2808</v>
      </c>
      <c r="D709" s="185" t="s">
        <v>2271</v>
      </c>
    </row>
    <row r="710" spans="1:4">
      <c r="A710" s="184" t="s">
        <v>510</v>
      </c>
      <c r="B710" s="184" t="s">
        <v>6212</v>
      </c>
      <c r="C710" s="184" t="s">
        <v>6212</v>
      </c>
      <c r="D710" s="185" t="s">
        <v>2271</v>
      </c>
    </row>
    <row r="711" spans="1:4">
      <c r="A711" s="184" t="s">
        <v>510</v>
      </c>
      <c r="B711" s="184" t="s">
        <v>6212</v>
      </c>
      <c r="C711" s="184" t="s">
        <v>6213</v>
      </c>
      <c r="D711" s="185" t="s">
        <v>2271</v>
      </c>
    </row>
    <row r="712" spans="1:4">
      <c r="A712" s="184" t="s">
        <v>510</v>
      </c>
      <c r="B712" s="184" t="s">
        <v>6212</v>
      </c>
      <c r="C712" s="184" t="s">
        <v>6214</v>
      </c>
      <c r="D712" s="185" t="s">
        <v>2271</v>
      </c>
    </row>
    <row r="713" spans="1:4">
      <c r="A713" s="184" t="s">
        <v>510</v>
      </c>
      <c r="B713" s="184" t="s">
        <v>6212</v>
      </c>
      <c r="C713" s="184" t="s">
        <v>6215</v>
      </c>
      <c r="D713" s="185" t="s">
        <v>2271</v>
      </c>
    </row>
    <row r="714" spans="1:4">
      <c r="A714" s="184" t="s">
        <v>510</v>
      </c>
      <c r="B714" s="184" t="s">
        <v>6212</v>
      </c>
      <c r="C714" s="184" t="s">
        <v>6216</v>
      </c>
      <c r="D714" s="185" t="s">
        <v>2271</v>
      </c>
    </row>
    <row r="715" spans="1:4">
      <c r="A715" s="184" t="s">
        <v>512</v>
      </c>
      <c r="B715" s="184" t="s">
        <v>513</v>
      </c>
      <c r="C715" s="184" t="s">
        <v>513</v>
      </c>
      <c r="D715" s="185" t="s">
        <v>2271</v>
      </c>
    </row>
    <row r="716" spans="1:4">
      <c r="A716" s="184" t="s">
        <v>512</v>
      </c>
      <c r="B716" s="184" t="s">
        <v>513</v>
      </c>
      <c r="C716" s="184" t="s">
        <v>3048</v>
      </c>
      <c r="D716" s="185" t="s">
        <v>2271</v>
      </c>
    </row>
    <row r="717" spans="1:4">
      <c r="A717" s="184" t="s">
        <v>512</v>
      </c>
      <c r="B717" s="184" t="s">
        <v>513</v>
      </c>
      <c r="C717" s="184" t="s">
        <v>3049</v>
      </c>
      <c r="D717" s="185" t="s">
        <v>2271</v>
      </c>
    </row>
    <row r="718" spans="1:4">
      <c r="A718" s="184" t="s">
        <v>512</v>
      </c>
      <c r="B718" s="184" t="s">
        <v>513</v>
      </c>
      <c r="C718" s="184" t="s">
        <v>3050</v>
      </c>
      <c r="D718" s="185" t="s">
        <v>2271</v>
      </c>
    </row>
    <row r="719" spans="1:4">
      <c r="A719" s="184" t="s">
        <v>514</v>
      </c>
      <c r="B719" s="184" t="s">
        <v>515</v>
      </c>
      <c r="C719" s="184" t="s">
        <v>3559</v>
      </c>
      <c r="D719" s="185" t="s">
        <v>2271</v>
      </c>
    </row>
    <row r="720" spans="1:4">
      <c r="A720" s="184" t="s">
        <v>514</v>
      </c>
      <c r="B720" s="184" t="s">
        <v>515</v>
      </c>
      <c r="C720" s="184" t="s">
        <v>515</v>
      </c>
      <c r="D720" s="185" t="s">
        <v>2271</v>
      </c>
    </row>
    <row r="721" spans="1:4">
      <c r="A721" s="184" t="s">
        <v>514</v>
      </c>
      <c r="B721" s="184" t="s">
        <v>515</v>
      </c>
      <c r="C721" s="184" t="s">
        <v>3560</v>
      </c>
      <c r="D721" s="185" t="s">
        <v>2271</v>
      </c>
    </row>
    <row r="722" spans="1:4">
      <c r="A722" s="184" t="s">
        <v>514</v>
      </c>
      <c r="B722" s="184" t="s">
        <v>515</v>
      </c>
      <c r="C722" s="184" t="s">
        <v>3561</v>
      </c>
      <c r="D722" s="185" t="s">
        <v>2271</v>
      </c>
    </row>
    <row r="723" spans="1:4">
      <c r="A723" s="184" t="s">
        <v>514</v>
      </c>
      <c r="B723" s="184" t="s">
        <v>515</v>
      </c>
      <c r="C723" s="184" t="s">
        <v>3562</v>
      </c>
      <c r="D723" s="185" t="s">
        <v>2271</v>
      </c>
    </row>
    <row r="724" spans="1:4">
      <c r="A724" s="184" t="s">
        <v>514</v>
      </c>
      <c r="B724" s="184" t="s">
        <v>515</v>
      </c>
      <c r="C724" s="184" t="s">
        <v>3563</v>
      </c>
      <c r="D724" s="185" t="s">
        <v>2271</v>
      </c>
    </row>
    <row r="725" spans="1:4">
      <c r="A725" s="184" t="s">
        <v>514</v>
      </c>
      <c r="B725" s="184" t="s">
        <v>515</v>
      </c>
      <c r="C725" s="184" t="s">
        <v>3564</v>
      </c>
      <c r="D725" s="185" t="s">
        <v>2271</v>
      </c>
    </row>
    <row r="726" spans="1:4">
      <c r="A726" s="184" t="s">
        <v>516</v>
      </c>
      <c r="B726" s="184" t="s">
        <v>3104</v>
      </c>
      <c r="C726" s="184" t="s">
        <v>3105</v>
      </c>
      <c r="D726" s="185" t="s">
        <v>2271</v>
      </c>
    </row>
    <row r="727" spans="1:4">
      <c r="A727" s="184" t="s">
        <v>516</v>
      </c>
      <c r="B727" s="184" t="s">
        <v>3104</v>
      </c>
      <c r="C727" s="184" t="s">
        <v>3104</v>
      </c>
      <c r="D727" s="185" t="s">
        <v>2271</v>
      </c>
    </row>
    <row r="728" spans="1:4">
      <c r="A728" s="184" t="s">
        <v>516</v>
      </c>
      <c r="B728" s="184" t="s">
        <v>3104</v>
      </c>
      <c r="C728" s="184" t="s">
        <v>3106</v>
      </c>
      <c r="D728" s="185" t="s">
        <v>2271</v>
      </c>
    </row>
    <row r="729" spans="1:4">
      <c r="A729" s="184" t="s">
        <v>516</v>
      </c>
      <c r="B729" s="184" t="s">
        <v>3104</v>
      </c>
      <c r="C729" s="184" t="s">
        <v>3107</v>
      </c>
      <c r="D729" s="185" t="s">
        <v>2271</v>
      </c>
    </row>
    <row r="730" spans="1:4">
      <c r="A730" s="184" t="s">
        <v>516</v>
      </c>
      <c r="B730" s="184" t="s">
        <v>3104</v>
      </c>
      <c r="C730" s="184" t="s">
        <v>3108</v>
      </c>
      <c r="D730" s="185" t="s">
        <v>2271</v>
      </c>
    </row>
    <row r="731" spans="1:4">
      <c r="A731" s="184" t="s">
        <v>516</v>
      </c>
      <c r="B731" s="184" t="s">
        <v>3104</v>
      </c>
      <c r="C731" s="184" t="s">
        <v>3109</v>
      </c>
      <c r="D731" s="185" t="s">
        <v>2271</v>
      </c>
    </row>
    <row r="732" spans="1:4">
      <c r="A732" s="184" t="s">
        <v>518</v>
      </c>
      <c r="B732" s="184" t="s">
        <v>519</v>
      </c>
      <c r="C732" s="184" t="s">
        <v>519</v>
      </c>
      <c r="D732" s="185" t="s">
        <v>2271</v>
      </c>
    </row>
    <row r="733" spans="1:4">
      <c r="A733" s="184" t="s">
        <v>518</v>
      </c>
      <c r="B733" s="184" t="s">
        <v>519</v>
      </c>
      <c r="C733" s="184" t="s">
        <v>3270</v>
      </c>
      <c r="D733" s="185" t="s">
        <v>2271</v>
      </c>
    </row>
    <row r="734" spans="1:4">
      <c r="A734" s="184" t="s">
        <v>518</v>
      </c>
      <c r="B734" s="184" t="s">
        <v>519</v>
      </c>
      <c r="C734" s="184" t="s">
        <v>3272</v>
      </c>
      <c r="D734" s="185" t="s">
        <v>2271</v>
      </c>
    </row>
    <row r="735" spans="1:4">
      <c r="A735" s="184" t="s">
        <v>518</v>
      </c>
      <c r="B735" s="184" t="s">
        <v>519</v>
      </c>
      <c r="C735" s="184" t="s">
        <v>3273</v>
      </c>
      <c r="D735" s="185" t="s">
        <v>2271</v>
      </c>
    </row>
    <row r="736" spans="1:4">
      <c r="A736" s="184" t="s">
        <v>518</v>
      </c>
      <c r="B736" s="184" t="s">
        <v>519</v>
      </c>
      <c r="C736" s="184" t="s">
        <v>3274</v>
      </c>
      <c r="D736" s="185" t="s">
        <v>2271</v>
      </c>
    </row>
    <row r="737" spans="1:4">
      <c r="A737" s="184" t="s">
        <v>518</v>
      </c>
      <c r="B737" s="184" t="s">
        <v>519</v>
      </c>
      <c r="C737" s="184" t="s">
        <v>3271</v>
      </c>
      <c r="D737" s="185" t="s">
        <v>2288</v>
      </c>
    </row>
    <row r="738" spans="1:4">
      <c r="A738" s="184" t="s">
        <v>520</v>
      </c>
      <c r="B738" s="184" t="s">
        <v>521</v>
      </c>
      <c r="C738" s="184" t="s">
        <v>3360</v>
      </c>
      <c r="D738" s="185" t="s">
        <v>2271</v>
      </c>
    </row>
    <row r="739" spans="1:4">
      <c r="A739" s="184" t="s">
        <v>520</v>
      </c>
      <c r="B739" s="184" t="s">
        <v>521</v>
      </c>
      <c r="C739" s="184" t="s">
        <v>521</v>
      </c>
      <c r="D739" s="185" t="s">
        <v>2271</v>
      </c>
    </row>
    <row r="740" spans="1:4">
      <c r="A740" s="184" t="s">
        <v>520</v>
      </c>
      <c r="B740" s="184" t="s">
        <v>521</v>
      </c>
      <c r="C740" s="184" t="s">
        <v>3361</v>
      </c>
      <c r="D740" s="185" t="s">
        <v>2271</v>
      </c>
    </row>
    <row r="741" spans="1:4">
      <c r="A741" s="184" t="s">
        <v>520</v>
      </c>
      <c r="B741" s="184" t="s">
        <v>521</v>
      </c>
      <c r="C741" s="184" t="s">
        <v>3362</v>
      </c>
      <c r="D741" s="185" t="s">
        <v>2271</v>
      </c>
    </row>
    <row r="742" spans="1:4">
      <c r="A742" s="184" t="s">
        <v>520</v>
      </c>
      <c r="B742" s="184" t="s">
        <v>521</v>
      </c>
      <c r="C742" s="184" t="s">
        <v>3363</v>
      </c>
      <c r="D742" s="185" t="s">
        <v>2271</v>
      </c>
    </row>
    <row r="743" spans="1:4">
      <c r="A743" s="184" t="s">
        <v>520</v>
      </c>
      <c r="B743" s="184" t="s">
        <v>521</v>
      </c>
      <c r="C743" s="184" t="s">
        <v>3364</v>
      </c>
      <c r="D743" s="185" t="s">
        <v>2271</v>
      </c>
    </row>
    <row r="744" spans="1:4">
      <c r="A744" s="184" t="s">
        <v>520</v>
      </c>
      <c r="B744" s="184" t="s">
        <v>521</v>
      </c>
      <c r="C744" s="184" t="s">
        <v>3365</v>
      </c>
      <c r="D744" s="185" t="s">
        <v>2271</v>
      </c>
    </row>
    <row r="745" spans="1:4">
      <c r="A745" s="184" t="s">
        <v>3500</v>
      </c>
      <c r="B745" s="184" t="s">
        <v>3501</v>
      </c>
      <c r="C745" s="184" t="s">
        <v>3501</v>
      </c>
      <c r="D745" s="185" t="s">
        <v>2271</v>
      </c>
    </row>
    <row r="746" spans="1:4">
      <c r="A746" s="184" t="s">
        <v>522</v>
      </c>
      <c r="B746" s="184" t="s">
        <v>523</v>
      </c>
      <c r="C746" s="184" t="s">
        <v>3185</v>
      </c>
      <c r="D746" s="185" t="s">
        <v>2271</v>
      </c>
    </row>
    <row r="747" spans="1:4">
      <c r="A747" s="184" t="s">
        <v>522</v>
      </c>
      <c r="B747" s="184" t="s">
        <v>523</v>
      </c>
      <c r="C747" s="184" t="s">
        <v>3186</v>
      </c>
      <c r="D747" s="185" t="s">
        <v>2271</v>
      </c>
    </row>
    <row r="748" spans="1:4">
      <c r="A748" s="184" t="s">
        <v>522</v>
      </c>
      <c r="B748" s="184" t="s">
        <v>523</v>
      </c>
      <c r="C748" s="184" t="s">
        <v>523</v>
      </c>
      <c r="D748" s="185" t="s">
        <v>2271</v>
      </c>
    </row>
    <row r="749" spans="1:4">
      <c r="A749" s="184" t="s">
        <v>522</v>
      </c>
      <c r="B749" s="184" t="s">
        <v>523</v>
      </c>
      <c r="C749" s="184" t="s">
        <v>3187</v>
      </c>
      <c r="D749" s="185" t="s">
        <v>2271</v>
      </c>
    </row>
    <row r="750" spans="1:4">
      <c r="A750" s="184" t="s">
        <v>522</v>
      </c>
      <c r="B750" s="184" t="s">
        <v>523</v>
      </c>
      <c r="C750" s="184" t="s">
        <v>3188</v>
      </c>
      <c r="D750" s="185" t="s">
        <v>2271</v>
      </c>
    </row>
    <row r="751" spans="1:4">
      <c r="A751" s="184" t="s">
        <v>522</v>
      </c>
      <c r="B751" s="184" t="s">
        <v>523</v>
      </c>
      <c r="C751" s="184" t="s">
        <v>3189</v>
      </c>
      <c r="D751" s="185" t="s">
        <v>2271</v>
      </c>
    </row>
    <row r="752" spans="1:4">
      <c r="A752" s="184" t="s">
        <v>522</v>
      </c>
      <c r="B752" s="184" t="s">
        <v>523</v>
      </c>
      <c r="C752" s="184" t="s">
        <v>3190</v>
      </c>
      <c r="D752" s="185" t="s">
        <v>2271</v>
      </c>
    </row>
    <row r="753" spans="1:4">
      <c r="A753" s="184" t="s">
        <v>524</v>
      </c>
      <c r="B753" s="184" t="s">
        <v>525</v>
      </c>
      <c r="C753" s="184" t="s">
        <v>3478</v>
      </c>
      <c r="D753" s="185" t="s">
        <v>2271</v>
      </c>
    </row>
    <row r="754" spans="1:4">
      <c r="A754" s="184" t="s">
        <v>524</v>
      </c>
      <c r="B754" s="184" t="s">
        <v>525</v>
      </c>
      <c r="C754" s="184" t="s">
        <v>525</v>
      </c>
      <c r="D754" s="185" t="s">
        <v>2271</v>
      </c>
    </row>
    <row r="755" spans="1:4">
      <c r="A755" s="184" t="s">
        <v>524</v>
      </c>
      <c r="B755" s="184" t="s">
        <v>525</v>
      </c>
      <c r="C755" s="184" t="s">
        <v>3479</v>
      </c>
      <c r="D755" s="185" t="s">
        <v>2271</v>
      </c>
    </row>
    <row r="756" spans="1:4">
      <c r="A756" s="184" t="s">
        <v>526</v>
      </c>
      <c r="B756" s="184" t="s">
        <v>527</v>
      </c>
      <c r="C756" s="184" t="s">
        <v>3669</v>
      </c>
      <c r="D756" s="185" t="s">
        <v>2290</v>
      </c>
    </row>
    <row r="757" spans="1:4">
      <c r="A757" s="184" t="s">
        <v>526</v>
      </c>
      <c r="B757" s="184" t="s">
        <v>527</v>
      </c>
      <c r="C757" s="184" t="s">
        <v>3672</v>
      </c>
      <c r="D757" s="185" t="s">
        <v>2290</v>
      </c>
    </row>
    <row r="758" spans="1:4">
      <c r="A758" s="184" t="s">
        <v>526</v>
      </c>
      <c r="B758" s="184" t="s">
        <v>527</v>
      </c>
      <c r="C758" s="184" t="s">
        <v>527</v>
      </c>
      <c r="D758" s="185" t="s">
        <v>2286</v>
      </c>
    </row>
    <row r="759" spans="1:4">
      <c r="A759" s="184" t="s">
        <v>526</v>
      </c>
      <c r="B759" s="184" t="s">
        <v>527</v>
      </c>
      <c r="C759" s="184" t="s">
        <v>3670</v>
      </c>
      <c r="D759" s="185" t="s">
        <v>2271</v>
      </c>
    </row>
    <row r="760" spans="1:4">
      <c r="A760" s="184" t="s">
        <v>526</v>
      </c>
      <c r="B760" s="184" t="s">
        <v>527</v>
      </c>
      <c r="C760" s="184" t="s">
        <v>3671</v>
      </c>
      <c r="D760" s="185" t="s">
        <v>2271</v>
      </c>
    </row>
    <row r="761" spans="1:4">
      <c r="A761" s="184" t="s">
        <v>528</v>
      </c>
      <c r="B761" s="184" t="s">
        <v>3249</v>
      </c>
      <c r="C761" s="184" t="s">
        <v>3249</v>
      </c>
      <c r="D761" s="185" t="s">
        <v>2271</v>
      </c>
    </row>
    <row r="762" spans="1:4">
      <c r="A762" s="184" t="s">
        <v>530</v>
      </c>
      <c r="B762" s="184" t="s">
        <v>531</v>
      </c>
      <c r="C762" s="184" t="s">
        <v>3689</v>
      </c>
      <c r="D762" s="185" t="s">
        <v>2271</v>
      </c>
    </row>
    <row r="763" spans="1:4">
      <c r="A763" s="184" t="s">
        <v>530</v>
      </c>
      <c r="B763" s="184" t="s">
        <v>531</v>
      </c>
      <c r="C763" s="184" t="s">
        <v>531</v>
      </c>
      <c r="D763" s="185" t="s">
        <v>2271</v>
      </c>
    </row>
    <row r="764" spans="1:4">
      <c r="A764" s="184" t="s">
        <v>530</v>
      </c>
      <c r="B764" s="184" t="s">
        <v>531</v>
      </c>
      <c r="C764" s="184" t="s">
        <v>3690</v>
      </c>
      <c r="D764" s="185" t="s">
        <v>2271</v>
      </c>
    </row>
    <row r="765" spans="1:4">
      <c r="A765" s="184" t="s">
        <v>530</v>
      </c>
      <c r="B765" s="184" t="s">
        <v>531</v>
      </c>
      <c r="C765" s="184" t="s">
        <v>3691</v>
      </c>
      <c r="D765" s="185" t="s">
        <v>2271</v>
      </c>
    </row>
    <row r="766" spans="1:4">
      <c r="A766" s="184" t="s">
        <v>530</v>
      </c>
      <c r="B766" s="184" t="s">
        <v>531</v>
      </c>
      <c r="C766" s="184" t="s">
        <v>3692</v>
      </c>
      <c r="D766" s="185" t="s">
        <v>2271</v>
      </c>
    </row>
    <row r="767" spans="1:4">
      <c r="A767" s="184" t="s">
        <v>530</v>
      </c>
      <c r="B767" s="184" t="s">
        <v>531</v>
      </c>
      <c r="C767" s="184" t="s">
        <v>3693</v>
      </c>
      <c r="D767" s="185" t="s">
        <v>2271</v>
      </c>
    </row>
    <row r="768" spans="1:4">
      <c r="A768" s="184" t="s">
        <v>530</v>
      </c>
      <c r="B768" s="184" t="s">
        <v>531</v>
      </c>
      <c r="C768" s="184" t="s">
        <v>3694</v>
      </c>
      <c r="D768" s="185" t="s">
        <v>2271</v>
      </c>
    </row>
    <row r="769" spans="1:4">
      <c r="A769" s="184" t="s">
        <v>530</v>
      </c>
      <c r="B769" s="184" t="s">
        <v>531</v>
      </c>
      <c r="C769" s="184" t="s">
        <v>3695</v>
      </c>
      <c r="D769" s="185" t="s">
        <v>2271</v>
      </c>
    </row>
    <row r="770" spans="1:4">
      <c r="A770" s="184" t="s">
        <v>532</v>
      </c>
      <c r="B770" s="184" t="s">
        <v>533</v>
      </c>
      <c r="C770" s="184" t="s">
        <v>2299</v>
      </c>
      <c r="D770" s="185" t="s">
        <v>2271</v>
      </c>
    </row>
    <row r="771" spans="1:4">
      <c r="A771" s="184" t="s">
        <v>532</v>
      </c>
      <c r="B771" s="184" t="s">
        <v>533</v>
      </c>
      <c r="C771" s="184" t="s">
        <v>533</v>
      </c>
      <c r="D771" s="185" t="s">
        <v>2271</v>
      </c>
    </row>
    <row r="772" spans="1:4">
      <c r="A772" s="184" t="s">
        <v>532</v>
      </c>
      <c r="B772" s="184" t="s">
        <v>533</v>
      </c>
      <c r="C772" s="184" t="s">
        <v>2300</v>
      </c>
      <c r="D772" s="185" t="s">
        <v>2271</v>
      </c>
    </row>
    <row r="773" spans="1:4">
      <c r="A773" s="184" t="s">
        <v>532</v>
      </c>
      <c r="B773" s="184" t="s">
        <v>533</v>
      </c>
      <c r="C773" s="184" t="s">
        <v>2301</v>
      </c>
      <c r="D773" s="185" t="s">
        <v>2271</v>
      </c>
    </row>
    <row r="774" spans="1:4">
      <c r="A774" s="184" t="s">
        <v>534</v>
      </c>
      <c r="B774" s="184" t="s">
        <v>535</v>
      </c>
      <c r="C774" s="184" t="s">
        <v>4087</v>
      </c>
      <c r="D774" s="185" t="s">
        <v>2271</v>
      </c>
    </row>
    <row r="775" spans="1:4">
      <c r="A775" s="184" t="s">
        <v>534</v>
      </c>
      <c r="B775" s="184" t="s">
        <v>535</v>
      </c>
      <c r="C775" s="184" t="s">
        <v>535</v>
      </c>
      <c r="D775" s="185" t="s">
        <v>2271</v>
      </c>
    </row>
    <row r="776" spans="1:4">
      <c r="A776" s="184" t="s">
        <v>534</v>
      </c>
      <c r="B776" s="184" t="s">
        <v>535</v>
      </c>
      <c r="C776" s="184" t="s">
        <v>4088</v>
      </c>
      <c r="D776" s="185" t="s">
        <v>2271</v>
      </c>
    </row>
    <row r="777" spans="1:4">
      <c r="A777" s="184" t="s">
        <v>536</v>
      </c>
      <c r="B777" s="184" t="s">
        <v>537</v>
      </c>
      <c r="C777" s="184" t="s">
        <v>5613</v>
      </c>
      <c r="D777" s="185" t="s">
        <v>2271</v>
      </c>
    </row>
    <row r="778" spans="1:4">
      <c r="A778" s="184" t="s">
        <v>536</v>
      </c>
      <c r="B778" s="184" t="s">
        <v>537</v>
      </c>
      <c r="C778" s="184" t="s">
        <v>5614</v>
      </c>
      <c r="D778" s="185" t="s">
        <v>2271</v>
      </c>
    </row>
    <row r="779" spans="1:4">
      <c r="A779" s="184" t="s">
        <v>536</v>
      </c>
      <c r="B779" s="184" t="s">
        <v>537</v>
      </c>
      <c r="C779" s="184" t="s">
        <v>5615</v>
      </c>
      <c r="D779" s="185" t="s">
        <v>2271</v>
      </c>
    </row>
    <row r="780" spans="1:4">
      <c r="A780" s="184" t="s">
        <v>536</v>
      </c>
      <c r="B780" s="184" t="s">
        <v>537</v>
      </c>
      <c r="C780" s="184" t="s">
        <v>5616</v>
      </c>
      <c r="D780" s="185" t="s">
        <v>2271</v>
      </c>
    </row>
    <row r="781" spans="1:4">
      <c r="A781" s="184" t="s">
        <v>536</v>
      </c>
      <c r="B781" s="184" t="s">
        <v>537</v>
      </c>
      <c r="C781" s="184" t="s">
        <v>537</v>
      </c>
      <c r="D781" s="185" t="s">
        <v>2271</v>
      </c>
    </row>
    <row r="782" spans="1:4">
      <c r="A782" s="184" t="s">
        <v>536</v>
      </c>
      <c r="B782" s="184" t="s">
        <v>537</v>
      </c>
      <c r="C782" s="184" t="s">
        <v>5617</v>
      </c>
      <c r="D782" s="185" t="s">
        <v>2271</v>
      </c>
    </row>
    <row r="783" spans="1:4">
      <c r="A783" s="184" t="s">
        <v>536</v>
      </c>
      <c r="B783" s="184" t="s">
        <v>537</v>
      </c>
      <c r="C783" s="184" t="s">
        <v>5618</v>
      </c>
      <c r="D783" s="185" t="s">
        <v>2271</v>
      </c>
    </row>
    <row r="784" spans="1:4">
      <c r="A784" s="184" t="s">
        <v>538</v>
      </c>
      <c r="B784" s="184" t="s">
        <v>539</v>
      </c>
      <c r="C784" s="184" t="s">
        <v>539</v>
      </c>
      <c r="D784" s="185" t="s">
        <v>2271</v>
      </c>
    </row>
    <row r="785" spans="1:4">
      <c r="A785" s="184" t="s">
        <v>538</v>
      </c>
      <c r="B785" s="184" t="s">
        <v>539</v>
      </c>
      <c r="C785" s="184" t="s">
        <v>6300</v>
      </c>
      <c r="D785" s="185" t="s">
        <v>2271</v>
      </c>
    </row>
    <row r="786" spans="1:4">
      <c r="A786" s="184" t="s">
        <v>538</v>
      </c>
      <c r="B786" s="184" t="s">
        <v>539</v>
      </c>
      <c r="C786" s="184" t="s">
        <v>6301</v>
      </c>
      <c r="D786" s="185" t="s">
        <v>2271</v>
      </c>
    </row>
    <row r="787" spans="1:4">
      <c r="A787" s="184" t="s">
        <v>538</v>
      </c>
      <c r="B787" s="184" t="s">
        <v>539</v>
      </c>
      <c r="C787" s="184" t="s">
        <v>6302</v>
      </c>
      <c r="D787" s="185" t="s">
        <v>2271</v>
      </c>
    </row>
    <row r="788" spans="1:4">
      <c r="A788" s="184" t="s">
        <v>538</v>
      </c>
      <c r="B788" s="184" t="s">
        <v>539</v>
      </c>
      <c r="C788" s="184" t="s">
        <v>6303</v>
      </c>
      <c r="D788" s="185" t="s">
        <v>2271</v>
      </c>
    </row>
    <row r="789" spans="1:4">
      <c r="A789" s="184" t="s">
        <v>540</v>
      </c>
      <c r="B789" s="184" t="s">
        <v>541</v>
      </c>
      <c r="C789" s="184" t="s">
        <v>3646</v>
      </c>
      <c r="D789" s="185" t="s">
        <v>2290</v>
      </c>
    </row>
    <row r="790" spans="1:4">
      <c r="A790" s="184" t="s">
        <v>540</v>
      </c>
      <c r="B790" s="184" t="s">
        <v>541</v>
      </c>
      <c r="C790" s="184" t="s">
        <v>3647</v>
      </c>
      <c r="D790" s="185" t="s">
        <v>2290</v>
      </c>
    </row>
    <row r="791" spans="1:4">
      <c r="A791" s="184" t="s">
        <v>540</v>
      </c>
      <c r="B791" s="184" t="s">
        <v>541</v>
      </c>
      <c r="C791" s="184" t="s">
        <v>541</v>
      </c>
      <c r="D791" s="185" t="s">
        <v>2286</v>
      </c>
    </row>
    <row r="792" spans="1:4">
      <c r="A792" s="184" t="s">
        <v>540</v>
      </c>
      <c r="B792" s="184" t="s">
        <v>541</v>
      </c>
      <c r="C792" s="184" t="s">
        <v>3636</v>
      </c>
      <c r="D792" s="185" t="s">
        <v>2271</v>
      </c>
    </row>
    <row r="793" spans="1:4">
      <c r="A793" s="184" t="s">
        <v>540</v>
      </c>
      <c r="B793" s="184" t="s">
        <v>541</v>
      </c>
      <c r="C793" s="184" t="s">
        <v>3637</v>
      </c>
      <c r="D793" s="185" t="s">
        <v>2271</v>
      </c>
    </row>
    <row r="794" spans="1:4">
      <c r="A794" s="184" t="s">
        <v>540</v>
      </c>
      <c r="B794" s="184" t="s">
        <v>541</v>
      </c>
      <c r="C794" s="184" t="s">
        <v>3638</v>
      </c>
      <c r="D794" s="185" t="s">
        <v>2271</v>
      </c>
    </row>
    <row r="795" spans="1:4">
      <c r="A795" s="184" t="s">
        <v>540</v>
      </c>
      <c r="B795" s="184" t="s">
        <v>541</v>
      </c>
      <c r="C795" s="184" t="s">
        <v>3639</v>
      </c>
      <c r="D795" s="185" t="s">
        <v>2271</v>
      </c>
    </row>
    <row r="796" spans="1:4">
      <c r="A796" s="184" t="s">
        <v>540</v>
      </c>
      <c r="B796" s="184" t="s">
        <v>541</v>
      </c>
      <c r="C796" s="184" t="s">
        <v>3640</v>
      </c>
      <c r="D796" s="185" t="s">
        <v>2271</v>
      </c>
    </row>
    <row r="797" spans="1:4">
      <c r="A797" s="184" t="s">
        <v>540</v>
      </c>
      <c r="B797" s="184" t="s">
        <v>541</v>
      </c>
      <c r="C797" s="184" t="s">
        <v>3641</v>
      </c>
      <c r="D797" s="185" t="s">
        <v>2271</v>
      </c>
    </row>
    <row r="798" spans="1:4">
      <c r="A798" s="184" t="s">
        <v>540</v>
      </c>
      <c r="B798" s="184" t="s">
        <v>541</v>
      </c>
      <c r="C798" s="184" t="s">
        <v>3642</v>
      </c>
      <c r="D798" s="185" t="s">
        <v>2271</v>
      </c>
    </row>
    <row r="799" spans="1:4">
      <c r="A799" s="184" t="s">
        <v>540</v>
      </c>
      <c r="B799" s="184" t="s">
        <v>541</v>
      </c>
      <c r="C799" s="184" t="s">
        <v>3643</v>
      </c>
      <c r="D799" s="185" t="s">
        <v>2271</v>
      </c>
    </row>
    <row r="800" spans="1:4">
      <c r="A800" s="184" t="s">
        <v>540</v>
      </c>
      <c r="B800" s="184" t="s">
        <v>541</v>
      </c>
      <c r="C800" s="184" t="s">
        <v>3644</v>
      </c>
      <c r="D800" s="185" t="s">
        <v>2271</v>
      </c>
    </row>
    <row r="801" spans="1:4">
      <c r="A801" s="184" t="s">
        <v>540</v>
      </c>
      <c r="B801" s="184" t="s">
        <v>541</v>
      </c>
      <c r="C801" s="184" t="s">
        <v>3645</v>
      </c>
      <c r="D801" s="185" t="s">
        <v>2271</v>
      </c>
    </row>
    <row r="802" spans="1:4">
      <c r="A802" s="184" t="s">
        <v>542</v>
      </c>
      <c r="B802" s="184" t="s">
        <v>2758</v>
      </c>
      <c r="C802" s="184" t="s">
        <v>2758</v>
      </c>
      <c r="D802" s="185" t="s">
        <v>2271</v>
      </c>
    </row>
    <row r="803" spans="1:4">
      <c r="A803" s="184" t="s">
        <v>546</v>
      </c>
      <c r="B803" s="184" t="s">
        <v>547</v>
      </c>
      <c r="C803" s="184" t="s">
        <v>547</v>
      </c>
      <c r="D803" s="185" t="s">
        <v>2271</v>
      </c>
    </row>
    <row r="804" spans="1:4">
      <c r="A804" s="184" t="s">
        <v>546</v>
      </c>
      <c r="B804" s="184" t="s">
        <v>547</v>
      </c>
      <c r="C804" s="184" t="s">
        <v>6533</v>
      </c>
      <c r="D804" s="185" t="s">
        <v>2271</v>
      </c>
    </row>
    <row r="805" spans="1:4">
      <c r="A805" s="184" t="s">
        <v>546</v>
      </c>
      <c r="B805" s="184" t="s">
        <v>547</v>
      </c>
      <c r="C805" s="184" t="s">
        <v>6534</v>
      </c>
      <c r="D805" s="185" t="s">
        <v>2271</v>
      </c>
    </row>
    <row r="806" spans="1:4">
      <c r="A806" s="184" t="s">
        <v>546</v>
      </c>
      <c r="B806" s="184" t="s">
        <v>547</v>
      </c>
      <c r="C806" s="184" t="s">
        <v>6535</v>
      </c>
      <c r="D806" s="185" t="s">
        <v>2271</v>
      </c>
    </row>
    <row r="807" spans="1:4">
      <c r="A807" s="184" t="s">
        <v>546</v>
      </c>
      <c r="B807" s="184" t="s">
        <v>547</v>
      </c>
      <c r="C807" s="184" t="s">
        <v>6762</v>
      </c>
      <c r="D807" s="185" t="s">
        <v>2271</v>
      </c>
    </row>
    <row r="808" spans="1:4">
      <c r="A808" s="184" t="s">
        <v>546</v>
      </c>
      <c r="B808" s="184" t="s">
        <v>547</v>
      </c>
      <c r="C808" s="184" t="s">
        <v>6763</v>
      </c>
      <c r="D808" s="185" t="s">
        <v>2271</v>
      </c>
    </row>
    <row r="809" spans="1:4">
      <c r="A809" s="184" t="s">
        <v>546</v>
      </c>
      <c r="B809" s="184" t="s">
        <v>547</v>
      </c>
      <c r="C809" s="184" t="s">
        <v>2507</v>
      </c>
      <c r="D809" s="185" t="s">
        <v>2271</v>
      </c>
    </row>
    <row r="810" spans="1:4">
      <c r="A810" s="184" t="s">
        <v>546</v>
      </c>
      <c r="B810" s="184" t="s">
        <v>547</v>
      </c>
      <c r="C810" s="184" t="s">
        <v>6764</v>
      </c>
      <c r="D810" s="185" t="s">
        <v>2271</v>
      </c>
    </row>
    <row r="811" spans="1:4">
      <c r="A811" s="184" t="s">
        <v>546</v>
      </c>
      <c r="B811" s="184" t="s">
        <v>547</v>
      </c>
      <c r="C811" s="184" t="s">
        <v>2508</v>
      </c>
      <c r="D811" s="185" t="s">
        <v>2271</v>
      </c>
    </row>
    <row r="812" spans="1:4">
      <c r="A812" s="184" t="s">
        <v>546</v>
      </c>
      <c r="B812" s="184" t="s">
        <v>547</v>
      </c>
      <c r="C812" s="184" t="s">
        <v>2830</v>
      </c>
      <c r="D812" s="185" t="s">
        <v>2271</v>
      </c>
    </row>
    <row r="813" spans="1:4">
      <c r="A813" s="184" t="s">
        <v>546</v>
      </c>
      <c r="B813" s="184" t="s">
        <v>547</v>
      </c>
      <c r="C813" s="184" t="s">
        <v>3476</v>
      </c>
      <c r="D813" s="185" t="s">
        <v>2271</v>
      </c>
    </row>
    <row r="814" spans="1:4">
      <c r="A814" s="184" t="s">
        <v>546</v>
      </c>
      <c r="B814" s="184" t="s">
        <v>547</v>
      </c>
      <c r="C814" s="184" t="s">
        <v>3777</v>
      </c>
      <c r="D814" s="185" t="s">
        <v>2271</v>
      </c>
    </row>
    <row r="815" spans="1:4">
      <c r="A815" s="184" t="s">
        <v>548</v>
      </c>
      <c r="B815" s="184" t="s">
        <v>549</v>
      </c>
      <c r="C815" s="184" t="s">
        <v>549</v>
      </c>
      <c r="D815" s="185" t="s">
        <v>2271</v>
      </c>
    </row>
    <row r="816" spans="1:4">
      <c r="A816" s="184" t="s">
        <v>548</v>
      </c>
      <c r="B816" s="184" t="s">
        <v>549</v>
      </c>
      <c r="C816" s="184" t="s">
        <v>2913</v>
      </c>
      <c r="D816" s="185" t="s">
        <v>2271</v>
      </c>
    </row>
    <row r="817" spans="1:4">
      <c r="A817" s="184" t="s">
        <v>550</v>
      </c>
      <c r="B817" s="184" t="s">
        <v>551</v>
      </c>
      <c r="C817" s="184" t="s">
        <v>551</v>
      </c>
      <c r="D817" s="185" t="s">
        <v>2271</v>
      </c>
    </row>
    <row r="818" spans="1:4">
      <c r="A818" s="184" t="s">
        <v>550</v>
      </c>
      <c r="B818" s="184" t="s">
        <v>551</v>
      </c>
      <c r="C818" s="184" t="s">
        <v>3063</v>
      </c>
      <c r="D818" s="185" t="s">
        <v>2271</v>
      </c>
    </row>
    <row r="819" spans="1:4">
      <c r="A819" s="184" t="s">
        <v>552</v>
      </c>
      <c r="B819" s="184" t="s">
        <v>553</v>
      </c>
      <c r="C819" s="184" t="s">
        <v>553</v>
      </c>
      <c r="D819" s="185" t="s">
        <v>2271</v>
      </c>
    </row>
    <row r="820" spans="1:4">
      <c r="A820" s="184" t="s">
        <v>552</v>
      </c>
      <c r="B820" s="184" t="s">
        <v>553</v>
      </c>
      <c r="C820" s="184" t="s">
        <v>3633</v>
      </c>
      <c r="D820" s="185" t="s">
        <v>2271</v>
      </c>
    </row>
    <row r="821" spans="1:4">
      <c r="A821" s="184" t="s">
        <v>554</v>
      </c>
      <c r="B821" s="184" t="s">
        <v>555</v>
      </c>
      <c r="C821" s="184" t="s">
        <v>555</v>
      </c>
      <c r="D821" s="185" t="s">
        <v>2271</v>
      </c>
    </row>
    <row r="822" spans="1:4">
      <c r="A822" s="184" t="s">
        <v>554</v>
      </c>
      <c r="B822" s="184" t="s">
        <v>555</v>
      </c>
      <c r="C822" s="184" t="s">
        <v>3923</v>
      </c>
      <c r="D822" s="185" t="s">
        <v>2271</v>
      </c>
    </row>
    <row r="823" spans="1:4">
      <c r="A823" s="184" t="s">
        <v>556</v>
      </c>
      <c r="B823" s="184" t="s">
        <v>557</v>
      </c>
      <c r="C823" s="184" t="s">
        <v>3947</v>
      </c>
      <c r="D823" s="185" t="s">
        <v>2290</v>
      </c>
    </row>
    <row r="824" spans="1:4">
      <c r="A824" s="184" t="s">
        <v>556</v>
      </c>
      <c r="B824" s="184" t="s">
        <v>557</v>
      </c>
      <c r="C824" s="184" t="s">
        <v>557</v>
      </c>
      <c r="D824" s="185" t="s">
        <v>2286</v>
      </c>
    </row>
    <row r="825" spans="1:4">
      <c r="A825" s="184" t="s">
        <v>556</v>
      </c>
      <c r="B825" s="184" t="s">
        <v>557</v>
      </c>
      <c r="C825" s="184" t="s">
        <v>3946</v>
      </c>
      <c r="D825" s="185" t="s">
        <v>2271</v>
      </c>
    </row>
    <row r="826" spans="1:4">
      <c r="A826" s="184" t="s">
        <v>558</v>
      </c>
      <c r="B826" s="184" t="s">
        <v>559</v>
      </c>
      <c r="C826" s="184" t="s">
        <v>559</v>
      </c>
      <c r="D826" s="185" t="s">
        <v>2271</v>
      </c>
    </row>
    <row r="827" spans="1:4">
      <c r="A827" s="184" t="s">
        <v>558</v>
      </c>
      <c r="B827" s="184" t="s">
        <v>559</v>
      </c>
      <c r="C827" s="184" t="s">
        <v>4044</v>
      </c>
      <c r="D827" s="185" t="s">
        <v>2271</v>
      </c>
    </row>
    <row r="828" spans="1:4">
      <c r="A828" s="184" t="s">
        <v>560</v>
      </c>
      <c r="B828" s="184" t="s">
        <v>561</v>
      </c>
      <c r="C828" s="184" t="s">
        <v>3679</v>
      </c>
      <c r="D828" s="185" t="s">
        <v>2290</v>
      </c>
    </row>
    <row r="829" spans="1:4">
      <c r="A829" s="184" t="s">
        <v>560</v>
      </c>
      <c r="B829" s="184" t="s">
        <v>561</v>
      </c>
      <c r="C829" s="184" t="s">
        <v>3680</v>
      </c>
      <c r="D829" s="185" t="s">
        <v>2290</v>
      </c>
    </row>
    <row r="830" spans="1:4">
      <c r="A830" s="184" t="s">
        <v>560</v>
      </c>
      <c r="B830" s="184" t="s">
        <v>561</v>
      </c>
      <c r="C830" s="184" t="s">
        <v>561</v>
      </c>
      <c r="D830" s="185" t="s">
        <v>2286</v>
      </c>
    </row>
    <row r="831" spans="1:4">
      <c r="A831" s="184" t="s">
        <v>562</v>
      </c>
      <c r="B831" s="184" t="s">
        <v>563</v>
      </c>
      <c r="C831" s="184" t="s">
        <v>563</v>
      </c>
      <c r="D831" s="185" t="s">
        <v>2271</v>
      </c>
    </row>
    <row r="832" spans="1:4">
      <c r="A832" s="184" t="s">
        <v>562</v>
      </c>
      <c r="B832" s="184" t="s">
        <v>563</v>
      </c>
      <c r="C832" s="184" t="s">
        <v>6058</v>
      </c>
      <c r="D832" s="185" t="s">
        <v>2271</v>
      </c>
    </row>
    <row r="833" spans="1:4">
      <c r="A833" s="184" t="s">
        <v>564</v>
      </c>
      <c r="B833" s="184" t="s">
        <v>565</v>
      </c>
      <c r="C833" s="184" t="s">
        <v>565</v>
      </c>
      <c r="D833" s="185" t="s">
        <v>2271</v>
      </c>
    </row>
    <row r="834" spans="1:4">
      <c r="A834" s="184" t="s">
        <v>564</v>
      </c>
      <c r="B834" s="184" t="s">
        <v>565</v>
      </c>
      <c r="C834" s="184" t="s">
        <v>6294</v>
      </c>
      <c r="D834" s="185" t="s">
        <v>2271</v>
      </c>
    </row>
    <row r="835" spans="1:4">
      <c r="A835" s="184" t="s">
        <v>564</v>
      </c>
      <c r="B835" s="184" t="s">
        <v>565</v>
      </c>
      <c r="C835" s="184" t="s">
        <v>6295</v>
      </c>
      <c r="D835" s="185" t="s">
        <v>2271</v>
      </c>
    </row>
    <row r="836" spans="1:4">
      <c r="A836" s="184" t="s">
        <v>564</v>
      </c>
      <c r="B836" s="184" t="s">
        <v>565</v>
      </c>
      <c r="C836" s="184" t="s">
        <v>6296</v>
      </c>
      <c r="D836" s="185" t="s">
        <v>2271</v>
      </c>
    </row>
    <row r="837" spans="1:4">
      <c r="A837" s="184" t="s">
        <v>566</v>
      </c>
      <c r="B837" s="184" t="s">
        <v>567</v>
      </c>
      <c r="C837" s="184" t="s">
        <v>567</v>
      </c>
      <c r="D837" s="185" t="s">
        <v>2271</v>
      </c>
    </row>
    <row r="838" spans="1:4">
      <c r="A838" s="184" t="s">
        <v>566</v>
      </c>
      <c r="B838" s="184" t="s">
        <v>567</v>
      </c>
      <c r="C838" s="184" t="s">
        <v>6557</v>
      </c>
      <c r="D838" s="185" t="s">
        <v>2271</v>
      </c>
    </row>
    <row r="839" spans="1:4">
      <c r="A839" s="184" t="s">
        <v>568</v>
      </c>
      <c r="B839" s="184" t="s">
        <v>569</v>
      </c>
      <c r="C839" s="184" t="s">
        <v>569</v>
      </c>
      <c r="D839" s="185" t="s">
        <v>2271</v>
      </c>
    </row>
    <row r="840" spans="1:4">
      <c r="A840" s="184" t="s">
        <v>568</v>
      </c>
      <c r="B840" s="184" t="s">
        <v>569</v>
      </c>
      <c r="C840" s="184" t="s">
        <v>6604</v>
      </c>
      <c r="D840" s="185" t="s">
        <v>2271</v>
      </c>
    </row>
    <row r="841" spans="1:4">
      <c r="A841" s="184" t="s">
        <v>570</v>
      </c>
      <c r="B841" s="184" t="s">
        <v>571</v>
      </c>
      <c r="C841" s="184" t="s">
        <v>571</v>
      </c>
      <c r="D841" s="185" t="s">
        <v>2271</v>
      </c>
    </row>
    <row r="842" spans="1:4">
      <c r="A842" s="184" t="s">
        <v>570</v>
      </c>
      <c r="B842" s="184" t="s">
        <v>571</v>
      </c>
      <c r="C842" s="184" t="s">
        <v>6321</v>
      </c>
      <c r="D842" s="185" t="s">
        <v>2271</v>
      </c>
    </row>
    <row r="843" spans="1:4">
      <c r="A843" s="184" t="s">
        <v>570</v>
      </c>
      <c r="B843" s="184" t="s">
        <v>571</v>
      </c>
      <c r="C843" s="184" t="s">
        <v>6320</v>
      </c>
      <c r="D843" s="185" t="s">
        <v>2288</v>
      </c>
    </row>
    <row r="844" spans="1:4">
      <c r="A844" s="184" t="s">
        <v>572</v>
      </c>
      <c r="B844" s="184" t="s">
        <v>573</v>
      </c>
      <c r="C844" s="184" t="s">
        <v>2759</v>
      </c>
      <c r="D844" s="185" t="s">
        <v>2271</v>
      </c>
    </row>
    <row r="845" spans="1:4">
      <c r="A845" s="184" t="s">
        <v>572</v>
      </c>
      <c r="B845" s="184" t="s">
        <v>573</v>
      </c>
      <c r="C845" s="184" t="s">
        <v>573</v>
      </c>
      <c r="D845" s="185" t="s">
        <v>2271</v>
      </c>
    </row>
    <row r="846" spans="1:4">
      <c r="A846" s="184" t="s">
        <v>572</v>
      </c>
      <c r="B846" s="184" t="s">
        <v>573</v>
      </c>
      <c r="C846" s="184" t="s">
        <v>2760</v>
      </c>
      <c r="D846" s="185" t="s">
        <v>2271</v>
      </c>
    </row>
    <row r="847" spans="1:4">
      <c r="A847" s="184" t="s">
        <v>574</v>
      </c>
      <c r="B847" s="184" t="s">
        <v>575</v>
      </c>
      <c r="C847" s="184" t="s">
        <v>6675</v>
      </c>
      <c r="D847" s="185" t="s">
        <v>2290</v>
      </c>
    </row>
    <row r="848" spans="1:4">
      <c r="A848" s="184" t="s">
        <v>574</v>
      </c>
      <c r="B848" s="184" t="s">
        <v>575</v>
      </c>
      <c r="C848" s="184" t="s">
        <v>575</v>
      </c>
      <c r="D848" s="185" t="s">
        <v>2286</v>
      </c>
    </row>
    <row r="849" spans="1:4">
      <c r="A849" s="184" t="s">
        <v>574</v>
      </c>
      <c r="B849" s="184" t="s">
        <v>575</v>
      </c>
      <c r="C849" s="184" t="s">
        <v>5990</v>
      </c>
      <c r="D849" s="185" t="s">
        <v>2271</v>
      </c>
    </row>
    <row r="850" spans="1:4">
      <c r="A850" s="184" t="s">
        <v>574</v>
      </c>
      <c r="B850" s="184" t="s">
        <v>575</v>
      </c>
      <c r="C850" s="184" t="s">
        <v>5991</v>
      </c>
      <c r="D850" s="185" t="s">
        <v>2271</v>
      </c>
    </row>
    <row r="851" spans="1:4">
      <c r="A851" s="184" t="s">
        <v>574</v>
      </c>
      <c r="B851" s="184" t="s">
        <v>575</v>
      </c>
      <c r="C851" s="184" t="s">
        <v>5992</v>
      </c>
      <c r="D851" s="185" t="s">
        <v>2271</v>
      </c>
    </row>
    <row r="852" spans="1:4">
      <c r="A852" s="184" t="s">
        <v>576</v>
      </c>
      <c r="B852" s="184" t="s">
        <v>577</v>
      </c>
      <c r="C852" s="184" t="s">
        <v>577</v>
      </c>
      <c r="D852" s="185" t="s">
        <v>2271</v>
      </c>
    </row>
    <row r="853" spans="1:4">
      <c r="A853" s="184" t="s">
        <v>576</v>
      </c>
      <c r="B853" s="184" t="s">
        <v>577</v>
      </c>
      <c r="C853" s="184" t="s">
        <v>6000</v>
      </c>
      <c r="D853" s="185" t="s">
        <v>2271</v>
      </c>
    </row>
    <row r="854" spans="1:4">
      <c r="A854" s="184" t="s">
        <v>576</v>
      </c>
      <c r="B854" s="184" t="s">
        <v>577</v>
      </c>
      <c r="C854" s="184" t="s">
        <v>6001</v>
      </c>
      <c r="D854" s="185" t="s">
        <v>2271</v>
      </c>
    </row>
    <row r="855" spans="1:4">
      <c r="A855" s="184" t="s">
        <v>576</v>
      </c>
      <c r="B855" s="184" t="s">
        <v>577</v>
      </c>
      <c r="C855" s="184" t="s">
        <v>6002</v>
      </c>
      <c r="D855" s="185" t="s">
        <v>2271</v>
      </c>
    </row>
    <row r="856" spans="1:4">
      <c r="A856" s="184" t="s">
        <v>576</v>
      </c>
      <c r="B856" s="184" t="s">
        <v>577</v>
      </c>
      <c r="C856" s="184" t="s">
        <v>6003</v>
      </c>
      <c r="D856" s="185" t="s">
        <v>2271</v>
      </c>
    </row>
    <row r="857" spans="1:4">
      <c r="A857" s="184" t="s">
        <v>578</v>
      </c>
      <c r="B857" s="184" t="s">
        <v>579</v>
      </c>
      <c r="C857" s="184" t="s">
        <v>3818</v>
      </c>
      <c r="D857" s="185" t="s">
        <v>2290</v>
      </c>
    </row>
    <row r="858" spans="1:4">
      <c r="A858" s="184" t="s">
        <v>578</v>
      </c>
      <c r="B858" s="184" t="s">
        <v>579</v>
      </c>
      <c r="C858" s="184" t="s">
        <v>579</v>
      </c>
      <c r="D858" s="185" t="s">
        <v>2286</v>
      </c>
    </row>
    <row r="859" spans="1:4">
      <c r="A859" s="184" t="s">
        <v>578</v>
      </c>
      <c r="B859" s="184" t="s">
        <v>579</v>
      </c>
      <c r="C859" s="184" t="s">
        <v>3816</v>
      </c>
      <c r="D859" s="185" t="s">
        <v>2271</v>
      </c>
    </row>
    <row r="860" spans="1:4">
      <c r="A860" s="184" t="s">
        <v>578</v>
      </c>
      <c r="B860" s="184" t="s">
        <v>579</v>
      </c>
      <c r="C860" s="184" t="s">
        <v>3817</v>
      </c>
      <c r="D860" s="185" t="s">
        <v>2271</v>
      </c>
    </row>
    <row r="861" spans="1:4">
      <c r="A861" s="184" t="s">
        <v>578</v>
      </c>
      <c r="B861" s="184" t="s">
        <v>579</v>
      </c>
      <c r="C861" s="184" t="s">
        <v>3819</v>
      </c>
      <c r="D861" s="185" t="s">
        <v>2271</v>
      </c>
    </row>
    <row r="862" spans="1:4">
      <c r="A862" s="184" t="s">
        <v>578</v>
      </c>
      <c r="B862" s="184" t="s">
        <v>579</v>
      </c>
      <c r="C862" s="184" t="s">
        <v>3820</v>
      </c>
      <c r="D862" s="185" t="s">
        <v>2271</v>
      </c>
    </row>
    <row r="863" spans="1:4">
      <c r="A863" s="184" t="s">
        <v>580</v>
      </c>
      <c r="B863" s="184" t="s">
        <v>581</v>
      </c>
      <c r="C863" s="184" t="s">
        <v>581</v>
      </c>
      <c r="D863" s="185" t="s">
        <v>2271</v>
      </c>
    </row>
    <row r="864" spans="1:4">
      <c r="A864" s="184" t="s">
        <v>580</v>
      </c>
      <c r="B864" s="184" t="s">
        <v>581</v>
      </c>
      <c r="C864" s="184" t="s">
        <v>2603</v>
      </c>
      <c r="D864" s="185" t="s">
        <v>2271</v>
      </c>
    </row>
    <row r="865" spans="1:4">
      <c r="A865" s="184" t="s">
        <v>580</v>
      </c>
      <c r="B865" s="184" t="s">
        <v>581</v>
      </c>
      <c r="C865" s="184" t="s">
        <v>2604</v>
      </c>
      <c r="D865" s="185" t="s">
        <v>2271</v>
      </c>
    </row>
    <row r="866" spans="1:4">
      <c r="A866" s="184" t="s">
        <v>582</v>
      </c>
      <c r="B866" s="184" t="s">
        <v>583</v>
      </c>
      <c r="C866" s="184" t="s">
        <v>583</v>
      </c>
      <c r="D866" s="185" t="s">
        <v>2271</v>
      </c>
    </row>
    <row r="867" spans="1:4">
      <c r="A867" s="184" t="s">
        <v>582</v>
      </c>
      <c r="B867" s="184" t="s">
        <v>583</v>
      </c>
      <c r="C867" s="184" t="s">
        <v>6219</v>
      </c>
      <c r="D867" s="185" t="s">
        <v>2271</v>
      </c>
    </row>
    <row r="868" spans="1:4">
      <c r="A868" s="184" t="s">
        <v>584</v>
      </c>
      <c r="B868" s="184" t="s">
        <v>585</v>
      </c>
      <c r="C868" s="184" t="s">
        <v>585</v>
      </c>
      <c r="D868" s="185" t="s">
        <v>2271</v>
      </c>
    </row>
    <row r="869" spans="1:4">
      <c r="A869" s="184" t="s">
        <v>584</v>
      </c>
      <c r="B869" s="184" t="s">
        <v>585</v>
      </c>
      <c r="C869" s="184" t="s">
        <v>6560</v>
      </c>
      <c r="D869" s="185" t="s">
        <v>2271</v>
      </c>
    </row>
    <row r="870" spans="1:4">
      <c r="A870" s="184" t="s">
        <v>586</v>
      </c>
      <c r="B870" s="184" t="s">
        <v>587</v>
      </c>
      <c r="C870" s="184" t="s">
        <v>3250</v>
      </c>
      <c r="D870" s="185" t="s">
        <v>2290</v>
      </c>
    </row>
    <row r="871" spans="1:4">
      <c r="A871" s="184" t="s">
        <v>586</v>
      </c>
      <c r="B871" s="184" t="s">
        <v>587</v>
      </c>
      <c r="C871" s="184" t="s">
        <v>3251</v>
      </c>
      <c r="D871" s="185" t="s">
        <v>2290</v>
      </c>
    </row>
    <row r="872" spans="1:4">
      <c r="A872" s="184" t="s">
        <v>586</v>
      </c>
      <c r="B872" s="184" t="s">
        <v>587</v>
      </c>
      <c r="C872" s="184" t="s">
        <v>3253</v>
      </c>
      <c r="D872" s="185" t="s">
        <v>2290</v>
      </c>
    </row>
    <row r="873" spans="1:4">
      <c r="A873" s="184" t="s">
        <v>586</v>
      </c>
      <c r="B873" s="184" t="s">
        <v>587</v>
      </c>
      <c r="C873" s="184" t="s">
        <v>3254</v>
      </c>
      <c r="D873" s="185" t="s">
        <v>2290</v>
      </c>
    </row>
    <row r="874" spans="1:4">
      <c r="A874" s="184" t="s">
        <v>586</v>
      </c>
      <c r="B874" s="184" t="s">
        <v>587</v>
      </c>
      <c r="C874" s="184" t="s">
        <v>3255</v>
      </c>
      <c r="D874" s="185" t="s">
        <v>2290</v>
      </c>
    </row>
    <row r="875" spans="1:4">
      <c r="A875" s="184" t="s">
        <v>586</v>
      </c>
      <c r="B875" s="184" t="s">
        <v>587</v>
      </c>
      <c r="C875" s="184" t="s">
        <v>587</v>
      </c>
      <c r="D875" s="185" t="s">
        <v>2286</v>
      </c>
    </row>
    <row r="876" spans="1:4">
      <c r="A876" s="184" t="s">
        <v>586</v>
      </c>
      <c r="B876" s="184" t="s">
        <v>587</v>
      </c>
      <c r="C876" s="184" t="s">
        <v>3252</v>
      </c>
      <c r="D876" s="185" t="s">
        <v>2271</v>
      </c>
    </row>
    <row r="877" spans="1:4">
      <c r="A877" s="184" t="s">
        <v>588</v>
      </c>
      <c r="B877" s="184" t="s">
        <v>589</v>
      </c>
      <c r="C877" s="184" t="s">
        <v>3619</v>
      </c>
      <c r="D877" s="185" t="s">
        <v>2271</v>
      </c>
    </row>
    <row r="878" spans="1:4">
      <c r="A878" s="184" t="s">
        <v>588</v>
      </c>
      <c r="B878" s="184" t="s">
        <v>589</v>
      </c>
      <c r="C878" s="184" t="s">
        <v>589</v>
      </c>
      <c r="D878" s="185" t="s">
        <v>2271</v>
      </c>
    </row>
    <row r="879" spans="1:4">
      <c r="A879" s="184" t="s">
        <v>588</v>
      </c>
      <c r="B879" s="184" t="s">
        <v>589</v>
      </c>
      <c r="C879" s="184" t="s">
        <v>3620</v>
      </c>
      <c r="D879" s="185" t="s">
        <v>2271</v>
      </c>
    </row>
    <row r="880" spans="1:4">
      <c r="A880" s="184" t="s">
        <v>588</v>
      </c>
      <c r="B880" s="184" t="s">
        <v>589</v>
      </c>
      <c r="C880" s="184" t="s">
        <v>3621</v>
      </c>
      <c r="D880" s="185" t="s">
        <v>2271</v>
      </c>
    </row>
    <row r="881" spans="1:4">
      <c r="A881" s="184" t="s">
        <v>588</v>
      </c>
      <c r="B881" s="184" t="s">
        <v>589</v>
      </c>
      <c r="C881" s="184" t="s">
        <v>3622</v>
      </c>
      <c r="D881" s="185" t="s">
        <v>2271</v>
      </c>
    </row>
    <row r="882" spans="1:4">
      <c r="A882" s="184" t="s">
        <v>588</v>
      </c>
      <c r="B882" s="184" t="s">
        <v>589</v>
      </c>
      <c r="C882" s="184" t="s">
        <v>3623</v>
      </c>
      <c r="D882" s="185" t="s">
        <v>2271</v>
      </c>
    </row>
    <row r="883" spans="1:4">
      <c r="A883" s="184" t="s">
        <v>590</v>
      </c>
      <c r="B883" s="184" t="s">
        <v>591</v>
      </c>
      <c r="C883" s="184" t="s">
        <v>591</v>
      </c>
      <c r="D883" s="185" t="s">
        <v>2271</v>
      </c>
    </row>
    <row r="884" spans="1:4">
      <c r="A884" s="184" t="s">
        <v>590</v>
      </c>
      <c r="B884" s="184" t="s">
        <v>591</v>
      </c>
      <c r="C884" s="184" t="s">
        <v>3868</v>
      </c>
      <c r="D884" s="185" t="s">
        <v>2271</v>
      </c>
    </row>
    <row r="885" spans="1:4">
      <c r="A885" s="184" t="s">
        <v>590</v>
      </c>
      <c r="B885" s="184" t="s">
        <v>591</v>
      </c>
      <c r="C885" s="184" t="s">
        <v>3869</v>
      </c>
      <c r="D885" s="185" t="s">
        <v>2288</v>
      </c>
    </row>
    <row r="886" spans="1:4">
      <c r="A886" s="184" t="s">
        <v>592</v>
      </c>
      <c r="B886" s="184" t="s">
        <v>593</v>
      </c>
      <c r="C886" s="184" t="s">
        <v>4148</v>
      </c>
      <c r="D886" s="185" t="s">
        <v>2290</v>
      </c>
    </row>
    <row r="887" spans="1:4">
      <c r="A887" s="184" t="s">
        <v>592</v>
      </c>
      <c r="B887" s="184" t="s">
        <v>593</v>
      </c>
      <c r="C887" s="184" t="s">
        <v>4149</v>
      </c>
      <c r="D887" s="185" t="s">
        <v>2290</v>
      </c>
    </row>
    <row r="888" spans="1:4">
      <c r="A888" s="184" t="s">
        <v>592</v>
      </c>
      <c r="B888" s="184" t="s">
        <v>593</v>
      </c>
      <c r="C888" s="184" t="s">
        <v>593</v>
      </c>
      <c r="D888" s="185" t="s">
        <v>2286</v>
      </c>
    </row>
    <row r="889" spans="1:4">
      <c r="A889" s="184" t="s">
        <v>594</v>
      </c>
      <c r="B889" s="184" t="s">
        <v>595</v>
      </c>
      <c r="C889" s="184" t="s">
        <v>595</v>
      </c>
      <c r="D889" s="185" t="s">
        <v>2271</v>
      </c>
    </row>
    <row r="890" spans="1:4">
      <c r="A890" s="184" t="s">
        <v>594</v>
      </c>
      <c r="B890" s="184" t="s">
        <v>595</v>
      </c>
      <c r="C890" s="184" t="s">
        <v>5612</v>
      </c>
      <c r="D890" s="185" t="s">
        <v>2271</v>
      </c>
    </row>
    <row r="891" spans="1:4">
      <c r="A891" s="184" t="s">
        <v>596</v>
      </c>
      <c r="B891" s="184" t="s">
        <v>597</v>
      </c>
      <c r="C891" s="184" t="s">
        <v>597</v>
      </c>
      <c r="D891" s="185" t="s">
        <v>2271</v>
      </c>
    </row>
    <row r="892" spans="1:4">
      <c r="A892" s="184" t="s">
        <v>596</v>
      </c>
      <c r="B892" s="184" t="s">
        <v>597</v>
      </c>
      <c r="C892" s="184" t="s">
        <v>2552</v>
      </c>
      <c r="D892" s="185" t="s">
        <v>2271</v>
      </c>
    </row>
    <row r="893" spans="1:4">
      <c r="A893" s="184" t="s">
        <v>596</v>
      </c>
      <c r="B893" s="184" t="s">
        <v>597</v>
      </c>
      <c r="C893" s="184" t="s">
        <v>2553</v>
      </c>
      <c r="D893" s="185" t="s">
        <v>2271</v>
      </c>
    </row>
    <row r="894" spans="1:4">
      <c r="A894" s="184" t="s">
        <v>596</v>
      </c>
      <c r="B894" s="184" t="s">
        <v>597</v>
      </c>
      <c r="C894" s="184" t="s">
        <v>2554</v>
      </c>
      <c r="D894" s="185" t="s">
        <v>2271</v>
      </c>
    </row>
    <row r="895" spans="1:4">
      <c r="A895" s="184" t="s">
        <v>596</v>
      </c>
      <c r="B895" s="184" t="s">
        <v>597</v>
      </c>
      <c r="C895" s="184" t="s">
        <v>2555</v>
      </c>
      <c r="D895" s="185" t="s">
        <v>2271</v>
      </c>
    </row>
    <row r="896" spans="1:4">
      <c r="A896" s="184" t="s">
        <v>598</v>
      </c>
      <c r="B896" s="184" t="s">
        <v>599</v>
      </c>
      <c r="C896" s="184" t="s">
        <v>599</v>
      </c>
      <c r="D896" s="185" t="s">
        <v>2271</v>
      </c>
    </row>
    <row r="897" spans="1:4">
      <c r="A897" s="184" t="s">
        <v>598</v>
      </c>
      <c r="B897" s="184" t="s">
        <v>599</v>
      </c>
      <c r="C897" s="184" t="s">
        <v>2326</v>
      </c>
      <c r="D897" s="185" t="s">
        <v>2271</v>
      </c>
    </row>
    <row r="898" spans="1:4">
      <c r="A898" s="184" t="s">
        <v>598</v>
      </c>
      <c r="B898" s="184" t="s">
        <v>599</v>
      </c>
      <c r="C898" s="184" t="s">
        <v>2327</v>
      </c>
      <c r="D898" s="185" t="s">
        <v>2271</v>
      </c>
    </row>
    <row r="899" spans="1:4">
      <c r="A899" s="184" t="s">
        <v>600</v>
      </c>
      <c r="B899" s="184" t="s">
        <v>601</v>
      </c>
      <c r="C899" s="184" t="s">
        <v>2429</v>
      </c>
      <c r="D899" s="185" t="s">
        <v>2290</v>
      </c>
    </row>
    <row r="900" spans="1:4">
      <c r="A900" s="184" t="s">
        <v>600</v>
      </c>
      <c r="B900" s="184" t="s">
        <v>601</v>
      </c>
      <c r="C900" s="184" t="s">
        <v>601</v>
      </c>
      <c r="D900" s="185" t="s">
        <v>2286</v>
      </c>
    </row>
    <row r="901" spans="1:4">
      <c r="A901" s="184" t="s">
        <v>600</v>
      </c>
      <c r="B901" s="184" t="s">
        <v>601</v>
      </c>
      <c r="C901" s="184" t="s">
        <v>2427</v>
      </c>
      <c r="D901" s="185" t="s">
        <v>2271</v>
      </c>
    </row>
    <row r="902" spans="1:4">
      <c r="A902" s="184" t="s">
        <v>600</v>
      </c>
      <c r="B902" s="184" t="s">
        <v>601</v>
      </c>
      <c r="C902" s="184" t="s">
        <v>2428</v>
      </c>
      <c r="D902" s="185" t="s">
        <v>2271</v>
      </c>
    </row>
    <row r="903" spans="1:4">
      <c r="A903" s="184" t="s">
        <v>600</v>
      </c>
      <c r="B903" s="184" t="s">
        <v>601</v>
      </c>
      <c r="C903" s="184" t="s">
        <v>2430</v>
      </c>
      <c r="D903" s="185" t="s">
        <v>2271</v>
      </c>
    </row>
    <row r="904" spans="1:4">
      <c r="A904" s="184" t="s">
        <v>602</v>
      </c>
      <c r="B904" s="184" t="s">
        <v>603</v>
      </c>
      <c r="C904" s="184" t="s">
        <v>603</v>
      </c>
      <c r="D904" s="185" t="s">
        <v>2271</v>
      </c>
    </row>
    <row r="905" spans="1:4">
      <c r="A905" s="184" t="s">
        <v>602</v>
      </c>
      <c r="B905" s="184" t="s">
        <v>603</v>
      </c>
      <c r="C905" s="184" t="s">
        <v>6705</v>
      </c>
      <c r="D905" s="185" t="s">
        <v>2271</v>
      </c>
    </row>
    <row r="906" spans="1:4">
      <c r="A906" s="184" t="s">
        <v>602</v>
      </c>
      <c r="B906" s="184" t="s">
        <v>603</v>
      </c>
      <c r="C906" s="184" t="s">
        <v>6704</v>
      </c>
      <c r="D906" s="185" t="s">
        <v>2288</v>
      </c>
    </row>
    <row r="907" spans="1:4">
      <c r="A907" s="184" t="s">
        <v>604</v>
      </c>
      <c r="B907" s="184" t="s">
        <v>605</v>
      </c>
      <c r="C907" s="184" t="s">
        <v>605</v>
      </c>
      <c r="D907" s="185" t="s">
        <v>2271</v>
      </c>
    </row>
    <row r="908" spans="1:4">
      <c r="A908" s="184" t="s">
        <v>604</v>
      </c>
      <c r="B908" s="184" t="s">
        <v>605</v>
      </c>
      <c r="C908" s="184" t="s">
        <v>3059</v>
      </c>
      <c r="D908" s="185" t="s">
        <v>2271</v>
      </c>
    </row>
    <row r="909" spans="1:4">
      <c r="A909" s="184" t="s">
        <v>604</v>
      </c>
      <c r="B909" s="184" t="s">
        <v>605</v>
      </c>
      <c r="C909" s="184" t="s">
        <v>3060</v>
      </c>
      <c r="D909" s="185" t="s">
        <v>2271</v>
      </c>
    </row>
    <row r="910" spans="1:4">
      <c r="A910" s="184" t="s">
        <v>606</v>
      </c>
      <c r="B910" s="184" t="s">
        <v>607</v>
      </c>
      <c r="C910" s="184" t="s">
        <v>607</v>
      </c>
      <c r="D910" s="185" t="s">
        <v>2271</v>
      </c>
    </row>
    <row r="911" spans="1:4">
      <c r="A911" s="184" t="s">
        <v>606</v>
      </c>
      <c r="B911" s="184" t="s">
        <v>607</v>
      </c>
      <c r="C911" s="184" t="s">
        <v>3709</v>
      </c>
      <c r="D911" s="185" t="s">
        <v>2271</v>
      </c>
    </row>
    <row r="912" spans="1:4">
      <c r="A912" s="184" t="s">
        <v>606</v>
      </c>
      <c r="B912" s="184" t="s">
        <v>607</v>
      </c>
      <c r="C912" s="184" t="s">
        <v>3710</v>
      </c>
      <c r="D912" s="185" t="s">
        <v>2288</v>
      </c>
    </row>
    <row r="913" spans="1:4">
      <c r="A913" s="184" t="s">
        <v>608</v>
      </c>
      <c r="B913" s="184" t="s">
        <v>609</v>
      </c>
      <c r="C913" s="184" t="s">
        <v>609</v>
      </c>
      <c r="D913" s="185" t="s">
        <v>2271</v>
      </c>
    </row>
    <row r="914" spans="1:4">
      <c r="A914" s="184" t="s">
        <v>608</v>
      </c>
      <c r="B914" s="184" t="s">
        <v>609</v>
      </c>
      <c r="C914" s="184" t="s">
        <v>5574</v>
      </c>
      <c r="D914" s="185" t="s">
        <v>2271</v>
      </c>
    </row>
    <row r="915" spans="1:4">
      <c r="A915" s="184" t="s">
        <v>608</v>
      </c>
      <c r="B915" s="184" t="s">
        <v>609</v>
      </c>
      <c r="C915" s="184" t="s">
        <v>5575</v>
      </c>
      <c r="D915" s="185" t="s">
        <v>2271</v>
      </c>
    </row>
    <row r="916" spans="1:4">
      <c r="A916" s="184" t="s">
        <v>610</v>
      </c>
      <c r="B916" s="184" t="s">
        <v>611</v>
      </c>
      <c r="C916" s="184" t="s">
        <v>5670</v>
      </c>
      <c r="D916" s="185" t="s">
        <v>2271</v>
      </c>
    </row>
    <row r="917" spans="1:4">
      <c r="A917" s="184" t="s">
        <v>610</v>
      </c>
      <c r="B917" s="184" t="s">
        <v>611</v>
      </c>
      <c r="C917" s="184" t="s">
        <v>611</v>
      </c>
      <c r="D917" s="185" t="s">
        <v>2271</v>
      </c>
    </row>
    <row r="918" spans="1:4">
      <c r="A918" s="184" t="s">
        <v>610</v>
      </c>
      <c r="B918" s="184" t="s">
        <v>611</v>
      </c>
      <c r="C918" s="184" t="s">
        <v>5671</v>
      </c>
      <c r="D918" s="185" t="s">
        <v>2271</v>
      </c>
    </row>
    <row r="919" spans="1:4">
      <c r="A919" s="184" t="s">
        <v>612</v>
      </c>
      <c r="B919" s="184" t="s">
        <v>613</v>
      </c>
      <c r="C919" s="184" t="s">
        <v>5691</v>
      </c>
      <c r="D919" s="185" t="s">
        <v>2271</v>
      </c>
    </row>
    <row r="920" spans="1:4">
      <c r="A920" s="184" t="s">
        <v>612</v>
      </c>
      <c r="B920" s="184" t="s">
        <v>613</v>
      </c>
      <c r="C920" s="184" t="s">
        <v>613</v>
      </c>
      <c r="D920" s="185" t="s">
        <v>2271</v>
      </c>
    </row>
    <row r="921" spans="1:4">
      <c r="A921" s="184" t="s">
        <v>612</v>
      </c>
      <c r="B921" s="184" t="s">
        <v>613</v>
      </c>
      <c r="C921" s="184" t="s">
        <v>5692</v>
      </c>
      <c r="D921" s="185" t="s">
        <v>2271</v>
      </c>
    </row>
    <row r="922" spans="1:4">
      <c r="A922" s="184" t="s">
        <v>612</v>
      </c>
      <c r="B922" s="184" t="s">
        <v>613</v>
      </c>
      <c r="C922" s="184" t="s">
        <v>5693</v>
      </c>
      <c r="D922" s="185" t="s">
        <v>2271</v>
      </c>
    </row>
    <row r="923" spans="1:4">
      <c r="A923" s="184" t="s">
        <v>614</v>
      </c>
      <c r="B923" s="184" t="s">
        <v>615</v>
      </c>
      <c r="C923" s="184" t="s">
        <v>2674</v>
      </c>
      <c r="D923" s="185" t="s">
        <v>2290</v>
      </c>
    </row>
    <row r="924" spans="1:4">
      <c r="A924" s="184" t="s">
        <v>614</v>
      </c>
      <c r="B924" s="184" t="s">
        <v>615</v>
      </c>
      <c r="C924" s="184" t="s">
        <v>6706</v>
      </c>
      <c r="D924" s="185" t="s">
        <v>2290</v>
      </c>
    </row>
    <row r="925" spans="1:4">
      <c r="A925" s="184" t="s">
        <v>614</v>
      </c>
      <c r="B925" s="184" t="s">
        <v>615</v>
      </c>
      <c r="C925" s="184" t="s">
        <v>6707</v>
      </c>
      <c r="D925" s="185" t="s">
        <v>2290</v>
      </c>
    </row>
    <row r="926" spans="1:4">
      <c r="A926" s="184" t="s">
        <v>614</v>
      </c>
      <c r="B926" s="184" t="s">
        <v>615</v>
      </c>
      <c r="C926" s="184" t="s">
        <v>615</v>
      </c>
      <c r="D926" s="185" t="s">
        <v>2286</v>
      </c>
    </row>
    <row r="927" spans="1:4">
      <c r="A927" s="184" t="s">
        <v>614</v>
      </c>
      <c r="B927" s="184" t="s">
        <v>615</v>
      </c>
      <c r="C927" s="184" t="s">
        <v>2673</v>
      </c>
      <c r="D927" s="185" t="s">
        <v>2271</v>
      </c>
    </row>
    <row r="928" spans="1:4">
      <c r="A928" s="184" t="s">
        <v>616</v>
      </c>
      <c r="B928" s="184" t="s">
        <v>617</v>
      </c>
      <c r="C928" s="184" t="s">
        <v>2725</v>
      </c>
      <c r="D928" s="185" t="s">
        <v>2290</v>
      </c>
    </row>
    <row r="929" spans="1:4">
      <c r="A929" s="184" t="s">
        <v>616</v>
      </c>
      <c r="B929" s="184" t="s">
        <v>617</v>
      </c>
      <c r="C929" s="184" t="s">
        <v>2726</v>
      </c>
      <c r="D929" s="185" t="s">
        <v>2290</v>
      </c>
    </row>
    <row r="930" spans="1:4">
      <c r="A930" s="184" t="s">
        <v>616</v>
      </c>
      <c r="B930" s="184" t="s">
        <v>617</v>
      </c>
      <c r="C930" s="184" t="s">
        <v>2727</v>
      </c>
      <c r="D930" s="185" t="s">
        <v>2290</v>
      </c>
    </row>
    <row r="931" spans="1:4">
      <c r="A931" s="184" t="s">
        <v>616</v>
      </c>
      <c r="B931" s="184" t="s">
        <v>617</v>
      </c>
      <c r="C931" s="184" t="s">
        <v>617</v>
      </c>
      <c r="D931" s="185" t="s">
        <v>2286</v>
      </c>
    </row>
    <row r="932" spans="1:4">
      <c r="A932" s="184" t="s">
        <v>618</v>
      </c>
      <c r="B932" s="184" t="s">
        <v>619</v>
      </c>
      <c r="C932" s="184" t="s">
        <v>619</v>
      </c>
      <c r="D932" s="185" t="s">
        <v>2271</v>
      </c>
    </row>
    <row r="933" spans="1:4">
      <c r="A933" s="184" t="s">
        <v>618</v>
      </c>
      <c r="B933" s="184" t="s">
        <v>619</v>
      </c>
      <c r="C933" s="184" t="s">
        <v>2906</v>
      </c>
      <c r="D933" s="185" t="s">
        <v>2271</v>
      </c>
    </row>
    <row r="934" spans="1:4">
      <c r="A934" s="184" t="s">
        <v>618</v>
      </c>
      <c r="B934" s="184" t="s">
        <v>619</v>
      </c>
      <c r="C934" s="184" t="s">
        <v>2907</v>
      </c>
      <c r="D934" s="185" t="s">
        <v>2271</v>
      </c>
    </row>
    <row r="935" spans="1:4">
      <c r="A935" s="184" t="s">
        <v>618</v>
      </c>
      <c r="B935" s="184" t="s">
        <v>619</v>
      </c>
      <c r="C935" s="184" t="s">
        <v>2908</v>
      </c>
      <c r="D935" s="185" t="s">
        <v>2271</v>
      </c>
    </row>
    <row r="936" spans="1:4">
      <c r="A936" s="184" t="s">
        <v>618</v>
      </c>
      <c r="B936" s="184" t="s">
        <v>619</v>
      </c>
      <c r="C936" s="184" t="s">
        <v>2909</v>
      </c>
      <c r="D936" s="185" t="s">
        <v>2288</v>
      </c>
    </row>
    <row r="937" spans="1:4">
      <c r="A937" s="184" t="s">
        <v>620</v>
      </c>
      <c r="B937" s="184" t="s">
        <v>621</v>
      </c>
      <c r="C937" s="184" t="s">
        <v>621</v>
      </c>
      <c r="D937" s="185" t="s">
        <v>2271</v>
      </c>
    </row>
    <row r="938" spans="1:4">
      <c r="A938" s="184" t="s">
        <v>620</v>
      </c>
      <c r="B938" s="184" t="s">
        <v>621</v>
      </c>
      <c r="C938" s="184" t="s">
        <v>3328</v>
      </c>
      <c r="D938" s="185" t="s">
        <v>2271</v>
      </c>
    </row>
    <row r="939" spans="1:4">
      <c r="A939" s="184" t="s">
        <v>620</v>
      </c>
      <c r="B939" s="184" t="s">
        <v>621</v>
      </c>
      <c r="C939" s="184" t="s">
        <v>3329</v>
      </c>
      <c r="D939" s="185" t="s">
        <v>2271</v>
      </c>
    </row>
    <row r="940" spans="1:4">
      <c r="A940" s="184" t="s">
        <v>620</v>
      </c>
      <c r="B940" s="184" t="s">
        <v>621</v>
      </c>
      <c r="C940" s="184" t="s">
        <v>3330</v>
      </c>
      <c r="D940" s="185" t="s">
        <v>2288</v>
      </c>
    </row>
    <row r="941" spans="1:4">
      <c r="A941" s="184" t="s">
        <v>622</v>
      </c>
      <c r="B941" s="184" t="s">
        <v>623</v>
      </c>
      <c r="C941" s="184" t="s">
        <v>623</v>
      </c>
      <c r="D941" s="185" t="s">
        <v>2271</v>
      </c>
    </row>
    <row r="942" spans="1:4">
      <c r="A942" s="184" t="s">
        <v>622</v>
      </c>
      <c r="B942" s="184" t="s">
        <v>623</v>
      </c>
      <c r="C942" s="184" t="s">
        <v>3516</v>
      </c>
      <c r="D942" s="185" t="s">
        <v>2271</v>
      </c>
    </row>
    <row r="943" spans="1:4">
      <c r="A943" s="184" t="s">
        <v>622</v>
      </c>
      <c r="B943" s="184" t="s">
        <v>623</v>
      </c>
      <c r="C943" s="184" t="s">
        <v>3517</v>
      </c>
      <c r="D943" s="185" t="s">
        <v>2271</v>
      </c>
    </row>
    <row r="944" spans="1:4">
      <c r="A944" s="184" t="s">
        <v>624</v>
      </c>
      <c r="B944" s="184" t="s">
        <v>6608</v>
      </c>
      <c r="C944" s="184" t="s">
        <v>6608</v>
      </c>
      <c r="D944" s="185" t="s">
        <v>2271</v>
      </c>
    </row>
    <row r="945" spans="1:4">
      <c r="A945" s="184" t="s">
        <v>624</v>
      </c>
      <c r="B945" s="184" t="s">
        <v>6608</v>
      </c>
      <c r="C945" s="184" t="s">
        <v>6609</v>
      </c>
      <c r="D945" s="185" t="s">
        <v>2271</v>
      </c>
    </row>
    <row r="946" spans="1:4">
      <c r="A946" s="184" t="s">
        <v>626</v>
      </c>
      <c r="B946" s="184" t="s">
        <v>627</v>
      </c>
      <c r="C946" s="184" t="s">
        <v>627</v>
      </c>
      <c r="D946" s="185" t="s">
        <v>2271</v>
      </c>
    </row>
    <row r="947" spans="1:4">
      <c r="A947" s="184" t="s">
        <v>628</v>
      </c>
      <c r="B947" s="184" t="s">
        <v>629</v>
      </c>
      <c r="C947" s="184" t="s">
        <v>629</v>
      </c>
      <c r="D947" s="185" t="s">
        <v>2271</v>
      </c>
    </row>
    <row r="948" spans="1:4">
      <c r="A948" s="184" t="s">
        <v>628</v>
      </c>
      <c r="B948" s="184" t="s">
        <v>629</v>
      </c>
      <c r="C948" s="184" t="s">
        <v>3544</v>
      </c>
      <c r="D948" s="185" t="s">
        <v>2271</v>
      </c>
    </row>
    <row r="949" spans="1:4">
      <c r="A949" s="184" t="s">
        <v>630</v>
      </c>
      <c r="B949" s="184" t="s">
        <v>631</v>
      </c>
      <c r="C949" s="184" t="s">
        <v>631</v>
      </c>
      <c r="D949" s="185" t="s">
        <v>2271</v>
      </c>
    </row>
    <row r="950" spans="1:4">
      <c r="A950" s="184" t="s">
        <v>630</v>
      </c>
      <c r="B950" s="184" t="s">
        <v>631</v>
      </c>
      <c r="C950" s="184" t="s">
        <v>3553</v>
      </c>
      <c r="D950" s="185" t="s">
        <v>2271</v>
      </c>
    </row>
    <row r="951" spans="1:4">
      <c r="A951" s="184" t="s">
        <v>632</v>
      </c>
      <c r="B951" s="184" t="s">
        <v>633</v>
      </c>
      <c r="C951" s="184" t="s">
        <v>633</v>
      </c>
      <c r="D951" s="185" t="s">
        <v>2271</v>
      </c>
    </row>
    <row r="952" spans="1:4">
      <c r="A952" s="184" t="s">
        <v>632</v>
      </c>
      <c r="B952" s="184" t="s">
        <v>633</v>
      </c>
      <c r="C952" s="184" t="s">
        <v>3681</v>
      </c>
      <c r="D952" s="185" t="s">
        <v>2271</v>
      </c>
    </row>
    <row r="953" spans="1:4">
      <c r="A953" s="184" t="s">
        <v>634</v>
      </c>
      <c r="B953" s="184" t="s">
        <v>635</v>
      </c>
      <c r="C953" s="184" t="s">
        <v>635</v>
      </c>
      <c r="D953" s="185" t="s">
        <v>2271</v>
      </c>
    </row>
    <row r="954" spans="1:4">
      <c r="A954" s="184" t="s">
        <v>634</v>
      </c>
      <c r="B954" s="184" t="s">
        <v>635</v>
      </c>
      <c r="C954" s="184" t="s">
        <v>3781</v>
      </c>
      <c r="D954" s="185" t="s">
        <v>2271</v>
      </c>
    </row>
    <row r="955" spans="1:4">
      <c r="A955" s="184" t="s">
        <v>638</v>
      </c>
      <c r="B955" s="184" t="s">
        <v>639</v>
      </c>
      <c r="C955" s="184" t="s">
        <v>639</v>
      </c>
      <c r="D955" s="185" t="s">
        <v>2271</v>
      </c>
    </row>
    <row r="956" spans="1:4">
      <c r="A956" s="184" t="s">
        <v>638</v>
      </c>
      <c r="B956" s="184" t="s">
        <v>639</v>
      </c>
      <c r="C956" s="184" t="s">
        <v>6490</v>
      </c>
      <c r="D956" s="185" t="s">
        <v>2271</v>
      </c>
    </row>
    <row r="957" spans="1:4">
      <c r="A957" s="184" t="s">
        <v>640</v>
      </c>
      <c r="B957" s="184" t="s">
        <v>641</v>
      </c>
      <c r="C957" s="184" t="s">
        <v>641</v>
      </c>
      <c r="D957" s="185" t="s">
        <v>2271</v>
      </c>
    </row>
    <row r="958" spans="1:4">
      <c r="A958" s="184" t="s">
        <v>640</v>
      </c>
      <c r="B958" s="184" t="s">
        <v>641</v>
      </c>
      <c r="C958" s="184" t="s">
        <v>6500</v>
      </c>
      <c r="D958" s="185" t="s">
        <v>2271</v>
      </c>
    </row>
    <row r="959" spans="1:4">
      <c r="A959" s="184" t="s">
        <v>640</v>
      </c>
      <c r="B959" s="184" t="s">
        <v>641</v>
      </c>
      <c r="C959" s="184" t="s">
        <v>6501</v>
      </c>
      <c r="D959" s="185" t="s">
        <v>2271</v>
      </c>
    </row>
    <row r="960" spans="1:4">
      <c r="A960" s="184" t="s">
        <v>642</v>
      </c>
      <c r="B960" s="184" t="s">
        <v>643</v>
      </c>
      <c r="C960" s="184" t="s">
        <v>643</v>
      </c>
      <c r="D960" s="185" t="s">
        <v>2271</v>
      </c>
    </row>
    <row r="961" spans="1:4">
      <c r="A961" s="184" t="s">
        <v>642</v>
      </c>
      <c r="B961" s="184" t="s">
        <v>643</v>
      </c>
      <c r="C961" s="184" t="s">
        <v>3163</v>
      </c>
      <c r="D961" s="185" t="s">
        <v>2271</v>
      </c>
    </row>
    <row r="962" spans="1:4">
      <c r="A962" s="184" t="s">
        <v>642</v>
      </c>
      <c r="B962" s="184" t="s">
        <v>643</v>
      </c>
      <c r="C962" s="184" t="s">
        <v>3164</v>
      </c>
      <c r="D962" s="185" t="s">
        <v>2271</v>
      </c>
    </row>
    <row r="963" spans="1:4">
      <c r="A963" s="184" t="s">
        <v>642</v>
      </c>
      <c r="B963" s="184" t="s">
        <v>643</v>
      </c>
      <c r="C963" s="184" t="s">
        <v>3165</v>
      </c>
      <c r="D963" s="185" t="s">
        <v>2271</v>
      </c>
    </row>
    <row r="964" spans="1:4">
      <c r="A964" s="184" t="s">
        <v>644</v>
      </c>
      <c r="B964" s="184" t="s">
        <v>645</v>
      </c>
      <c r="C964" s="184" t="s">
        <v>645</v>
      </c>
      <c r="D964" s="185" t="s">
        <v>2271</v>
      </c>
    </row>
    <row r="965" spans="1:4">
      <c r="A965" s="184" t="s">
        <v>644</v>
      </c>
      <c r="B965" s="184" t="s">
        <v>645</v>
      </c>
      <c r="C965" s="184" t="s">
        <v>3540</v>
      </c>
      <c r="D965" s="185" t="s">
        <v>2271</v>
      </c>
    </row>
    <row r="966" spans="1:4">
      <c r="A966" s="184" t="s">
        <v>644</v>
      </c>
      <c r="B966" s="184" t="s">
        <v>645</v>
      </c>
      <c r="C966" s="184" t="s">
        <v>3541</v>
      </c>
      <c r="D966" s="185" t="s">
        <v>2271</v>
      </c>
    </row>
    <row r="967" spans="1:4">
      <c r="A967" s="184" t="s">
        <v>644</v>
      </c>
      <c r="B967" s="184" t="s">
        <v>645</v>
      </c>
      <c r="C967" s="184" t="s">
        <v>3542</v>
      </c>
      <c r="D967" s="185" t="s">
        <v>2288</v>
      </c>
    </row>
    <row r="968" spans="1:4">
      <c r="A968" s="184" t="s">
        <v>646</v>
      </c>
      <c r="B968" s="184" t="s">
        <v>647</v>
      </c>
      <c r="C968" s="184" t="s">
        <v>647</v>
      </c>
      <c r="D968" s="185" t="s">
        <v>2271</v>
      </c>
    </row>
    <row r="969" spans="1:4">
      <c r="A969" s="184" t="s">
        <v>646</v>
      </c>
      <c r="B969" s="184" t="s">
        <v>647</v>
      </c>
      <c r="C969" s="184" t="s">
        <v>3929</v>
      </c>
      <c r="D969" s="185" t="s">
        <v>2271</v>
      </c>
    </row>
    <row r="970" spans="1:4">
      <c r="A970" s="184" t="s">
        <v>646</v>
      </c>
      <c r="B970" s="184" t="s">
        <v>647</v>
      </c>
      <c r="C970" s="184" t="s">
        <v>3930</v>
      </c>
      <c r="D970" s="185" t="s">
        <v>2271</v>
      </c>
    </row>
    <row r="971" spans="1:4">
      <c r="A971" s="184" t="s">
        <v>648</v>
      </c>
      <c r="B971" s="184" t="s">
        <v>649</v>
      </c>
      <c r="C971" s="184" t="s">
        <v>649</v>
      </c>
      <c r="D971" s="185" t="s">
        <v>2271</v>
      </c>
    </row>
    <row r="972" spans="1:4">
      <c r="A972" s="184" t="s">
        <v>648</v>
      </c>
      <c r="B972" s="184" t="s">
        <v>649</v>
      </c>
      <c r="C972" s="184" t="s">
        <v>3444</v>
      </c>
      <c r="D972" s="185" t="s">
        <v>2288</v>
      </c>
    </row>
    <row r="973" spans="1:4">
      <c r="A973" s="184" t="s">
        <v>648</v>
      </c>
      <c r="B973" s="184" t="s">
        <v>649</v>
      </c>
      <c r="C973" s="184" t="s">
        <v>3445</v>
      </c>
      <c r="D973" s="185" t="s">
        <v>2288</v>
      </c>
    </row>
    <row r="974" spans="1:4">
      <c r="A974" s="184" t="s">
        <v>650</v>
      </c>
      <c r="B974" s="184" t="s">
        <v>651</v>
      </c>
      <c r="C974" s="184" t="s">
        <v>651</v>
      </c>
      <c r="D974" s="185" t="s">
        <v>2271</v>
      </c>
    </row>
    <row r="975" spans="1:4">
      <c r="A975" s="184" t="s">
        <v>650</v>
      </c>
      <c r="B975" s="184" t="s">
        <v>651</v>
      </c>
      <c r="C975" s="184" t="s">
        <v>3742</v>
      </c>
      <c r="D975" s="185" t="s">
        <v>2271</v>
      </c>
    </row>
    <row r="976" spans="1:4">
      <c r="A976" s="184" t="s">
        <v>650</v>
      </c>
      <c r="B976" s="184" t="s">
        <v>651</v>
      </c>
      <c r="C976" s="184" t="s">
        <v>3744</v>
      </c>
      <c r="D976" s="185" t="s">
        <v>2271</v>
      </c>
    </row>
    <row r="977" spans="1:4">
      <c r="A977" s="184" t="s">
        <v>650</v>
      </c>
      <c r="B977" s="184" t="s">
        <v>651</v>
      </c>
      <c r="C977" s="184" t="s">
        <v>3743</v>
      </c>
      <c r="D977" s="185" t="s">
        <v>2288</v>
      </c>
    </row>
    <row r="978" spans="1:4">
      <c r="A978" s="184" t="s">
        <v>652</v>
      </c>
      <c r="B978" s="184" t="s">
        <v>653</v>
      </c>
      <c r="C978" s="184" t="s">
        <v>653</v>
      </c>
      <c r="D978" s="185" t="s">
        <v>2271</v>
      </c>
    </row>
    <row r="979" spans="1:4">
      <c r="A979" s="184" t="s">
        <v>652</v>
      </c>
      <c r="B979" s="184" t="s">
        <v>653</v>
      </c>
      <c r="C979" s="184" t="s">
        <v>2945</v>
      </c>
      <c r="D979" s="185" t="s">
        <v>2271</v>
      </c>
    </row>
    <row r="980" spans="1:4">
      <c r="A980" s="184" t="s">
        <v>652</v>
      </c>
      <c r="B980" s="184" t="s">
        <v>653</v>
      </c>
      <c r="C980" s="184" t="s">
        <v>2946</v>
      </c>
      <c r="D980" s="185" t="s">
        <v>2271</v>
      </c>
    </row>
    <row r="981" spans="1:4">
      <c r="A981" s="184" t="s">
        <v>652</v>
      </c>
      <c r="B981" s="184" t="s">
        <v>653</v>
      </c>
      <c r="C981" s="184" t="s">
        <v>2947</v>
      </c>
      <c r="D981" s="185" t="s">
        <v>2288</v>
      </c>
    </row>
    <row r="982" spans="1:4">
      <c r="A982" s="184" t="s">
        <v>654</v>
      </c>
      <c r="B982" s="184" t="s">
        <v>655</v>
      </c>
      <c r="C982" s="184" t="s">
        <v>655</v>
      </c>
      <c r="D982" s="185" t="s">
        <v>2271</v>
      </c>
    </row>
    <row r="983" spans="1:4">
      <c r="A983" s="184" t="s">
        <v>654</v>
      </c>
      <c r="B983" s="184" t="s">
        <v>655</v>
      </c>
      <c r="C983" s="184" t="s">
        <v>5759</v>
      </c>
      <c r="D983" s="185" t="s">
        <v>2271</v>
      </c>
    </row>
    <row r="984" spans="1:4">
      <c r="A984" s="184" t="s">
        <v>654</v>
      </c>
      <c r="B984" s="184" t="s">
        <v>655</v>
      </c>
      <c r="C984" s="184" t="s">
        <v>5760</v>
      </c>
      <c r="D984" s="185" t="s">
        <v>2271</v>
      </c>
    </row>
    <row r="985" spans="1:4">
      <c r="A985" s="184" t="s">
        <v>656</v>
      </c>
      <c r="B985" s="184" t="s">
        <v>6388</v>
      </c>
      <c r="C985" s="184" t="s">
        <v>6388</v>
      </c>
      <c r="D985" s="185" t="s">
        <v>2271</v>
      </c>
    </row>
    <row r="986" spans="1:4">
      <c r="A986" s="184" t="s">
        <v>656</v>
      </c>
      <c r="B986" s="184" t="s">
        <v>6388</v>
      </c>
      <c r="C986" s="184" t="s">
        <v>6389</v>
      </c>
      <c r="D986" s="185" t="s">
        <v>2271</v>
      </c>
    </row>
    <row r="987" spans="1:4">
      <c r="A987" s="184" t="s">
        <v>658</v>
      </c>
      <c r="B987" s="184" t="s">
        <v>659</v>
      </c>
      <c r="C987" s="184" t="s">
        <v>6304</v>
      </c>
      <c r="D987" s="185" t="s">
        <v>2271</v>
      </c>
    </row>
    <row r="988" spans="1:4">
      <c r="A988" s="184" t="s">
        <v>658</v>
      </c>
      <c r="B988" s="184" t="s">
        <v>659</v>
      </c>
      <c r="C988" s="184" t="s">
        <v>659</v>
      </c>
      <c r="D988" s="185" t="s">
        <v>2271</v>
      </c>
    </row>
    <row r="989" spans="1:4">
      <c r="A989" s="184" t="s">
        <v>660</v>
      </c>
      <c r="B989" s="184" t="s">
        <v>661</v>
      </c>
      <c r="C989" s="184" t="s">
        <v>661</v>
      </c>
      <c r="D989" s="185" t="s">
        <v>2271</v>
      </c>
    </row>
    <row r="990" spans="1:4">
      <c r="A990" s="184" t="s">
        <v>660</v>
      </c>
      <c r="B990" s="184" t="s">
        <v>661</v>
      </c>
      <c r="C990" s="184" t="s">
        <v>3954</v>
      </c>
      <c r="D990" s="185" t="s">
        <v>2271</v>
      </c>
    </row>
    <row r="991" spans="1:4">
      <c r="A991" s="184" t="s">
        <v>660</v>
      </c>
      <c r="B991" s="184" t="s">
        <v>661</v>
      </c>
      <c r="C991" s="184" t="s">
        <v>3953</v>
      </c>
      <c r="D991" s="185" t="s">
        <v>2288</v>
      </c>
    </row>
    <row r="992" spans="1:4">
      <c r="A992" s="184" t="s">
        <v>660</v>
      </c>
      <c r="B992" s="184" t="s">
        <v>661</v>
      </c>
      <c r="C992" s="184" t="s">
        <v>3955</v>
      </c>
      <c r="D992" s="185" t="s">
        <v>2288</v>
      </c>
    </row>
    <row r="993" spans="1:4">
      <c r="A993" s="184" t="s">
        <v>662</v>
      </c>
      <c r="B993" s="184" t="s">
        <v>663</v>
      </c>
      <c r="C993" s="184" t="s">
        <v>663</v>
      </c>
      <c r="D993" s="185" t="s">
        <v>2271</v>
      </c>
    </row>
    <row r="994" spans="1:4">
      <c r="A994" s="184" t="s">
        <v>662</v>
      </c>
      <c r="B994" s="184" t="s">
        <v>663</v>
      </c>
      <c r="C994" s="184" t="s">
        <v>6172</v>
      </c>
      <c r="D994" s="185" t="s">
        <v>2271</v>
      </c>
    </row>
    <row r="995" spans="1:4">
      <c r="A995" s="184" t="s">
        <v>662</v>
      </c>
      <c r="B995" s="184" t="s">
        <v>663</v>
      </c>
      <c r="C995" s="184" t="s">
        <v>6174</v>
      </c>
      <c r="D995" s="185" t="s">
        <v>2271</v>
      </c>
    </row>
    <row r="996" spans="1:4">
      <c r="A996" s="184" t="s">
        <v>662</v>
      </c>
      <c r="B996" s="184" t="s">
        <v>663</v>
      </c>
      <c r="C996" s="184" t="s">
        <v>3001</v>
      </c>
      <c r="D996" s="185" t="s">
        <v>2271</v>
      </c>
    </row>
    <row r="997" spans="1:4">
      <c r="A997" s="184" t="s">
        <v>662</v>
      </c>
      <c r="B997" s="184" t="s">
        <v>663</v>
      </c>
      <c r="C997" s="184" t="s">
        <v>6173</v>
      </c>
      <c r="D997" s="185" t="s">
        <v>2288</v>
      </c>
    </row>
    <row r="998" spans="1:4">
      <c r="A998" s="184" t="s">
        <v>664</v>
      </c>
      <c r="B998" s="184" t="s">
        <v>665</v>
      </c>
      <c r="C998" s="184" t="s">
        <v>665</v>
      </c>
      <c r="D998" s="185" t="s">
        <v>2271</v>
      </c>
    </row>
    <row r="999" spans="1:4">
      <c r="A999" s="184" t="s">
        <v>664</v>
      </c>
      <c r="B999" s="184" t="s">
        <v>665</v>
      </c>
      <c r="C999" s="184" t="s">
        <v>2328</v>
      </c>
      <c r="D999" s="185" t="s">
        <v>2271</v>
      </c>
    </row>
    <row r="1000" spans="1:4">
      <c r="A1000" s="184" t="s">
        <v>664</v>
      </c>
      <c r="B1000" s="184" t="s">
        <v>665</v>
      </c>
      <c r="C1000" s="184" t="s">
        <v>2329</v>
      </c>
      <c r="D1000" s="185" t="s">
        <v>2271</v>
      </c>
    </row>
    <row r="1001" spans="1:4">
      <c r="A1001" s="184" t="s">
        <v>666</v>
      </c>
      <c r="B1001" s="184" t="s">
        <v>667</v>
      </c>
      <c r="C1001" s="184" t="s">
        <v>667</v>
      </c>
      <c r="D1001" s="185" t="s">
        <v>2271</v>
      </c>
    </row>
    <row r="1002" spans="1:4">
      <c r="A1002" s="184" t="s">
        <v>666</v>
      </c>
      <c r="B1002" s="184" t="s">
        <v>667</v>
      </c>
      <c r="C1002" s="184" t="s">
        <v>3545</v>
      </c>
      <c r="D1002" s="185" t="s">
        <v>2271</v>
      </c>
    </row>
    <row r="1003" spans="1:4">
      <c r="A1003" s="184" t="s">
        <v>666</v>
      </c>
      <c r="B1003" s="184" t="s">
        <v>667</v>
      </c>
      <c r="C1003" s="184" t="s">
        <v>3546</v>
      </c>
      <c r="D1003" s="185" t="s">
        <v>2271</v>
      </c>
    </row>
    <row r="1004" spans="1:4">
      <c r="A1004" s="184" t="s">
        <v>666</v>
      </c>
      <c r="B1004" s="184" t="s">
        <v>667</v>
      </c>
      <c r="C1004" s="184" t="s">
        <v>3547</v>
      </c>
      <c r="D1004" s="185" t="s">
        <v>2271</v>
      </c>
    </row>
    <row r="1005" spans="1:4">
      <c r="A1005" s="184" t="s">
        <v>666</v>
      </c>
      <c r="B1005" s="184" t="s">
        <v>667</v>
      </c>
      <c r="C1005" s="184" t="s">
        <v>3548</v>
      </c>
      <c r="D1005" s="185" t="s">
        <v>2271</v>
      </c>
    </row>
    <row r="1006" spans="1:4">
      <c r="A1006" s="184" t="s">
        <v>666</v>
      </c>
      <c r="B1006" s="184" t="s">
        <v>667</v>
      </c>
      <c r="C1006" s="184" t="s">
        <v>3549</v>
      </c>
      <c r="D1006" s="185" t="s">
        <v>2271</v>
      </c>
    </row>
    <row r="1007" spans="1:4">
      <c r="A1007" s="184" t="s">
        <v>666</v>
      </c>
      <c r="B1007" s="184" t="s">
        <v>667</v>
      </c>
      <c r="C1007" s="184" t="s">
        <v>3550</v>
      </c>
      <c r="D1007" s="185" t="s">
        <v>2271</v>
      </c>
    </row>
    <row r="1008" spans="1:4">
      <c r="A1008" s="184" t="s">
        <v>666</v>
      </c>
      <c r="B1008" s="184" t="s">
        <v>667</v>
      </c>
      <c r="C1008" s="184" t="s">
        <v>3552</v>
      </c>
      <c r="D1008" s="185" t="s">
        <v>2271</v>
      </c>
    </row>
    <row r="1009" spans="1:4">
      <c r="A1009" s="184" t="s">
        <v>666</v>
      </c>
      <c r="B1009" s="184" t="s">
        <v>667</v>
      </c>
      <c r="C1009" s="184" t="s">
        <v>3551</v>
      </c>
      <c r="D1009" s="185" t="s">
        <v>2288</v>
      </c>
    </row>
    <row r="1010" spans="1:4">
      <c r="A1010" s="184" t="s">
        <v>668</v>
      </c>
      <c r="B1010" s="184" t="s">
        <v>669</v>
      </c>
      <c r="C1010" s="184" t="s">
        <v>669</v>
      </c>
      <c r="D1010" s="185" t="s">
        <v>2271</v>
      </c>
    </row>
    <row r="1011" spans="1:4">
      <c r="A1011" s="184" t="s">
        <v>668</v>
      </c>
      <c r="B1011" s="184" t="s">
        <v>669</v>
      </c>
      <c r="C1011" s="184" t="s">
        <v>3217</v>
      </c>
      <c r="D1011" s="185" t="s">
        <v>2271</v>
      </c>
    </row>
    <row r="1012" spans="1:4">
      <c r="A1012" s="184" t="s">
        <v>668</v>
      </c>
      <c r="B1012" s="184" t="s">
        <v>669</v>
      </c>
      <c r="C1012" s="184" t="s">
        <v>3218</v>
      </c>
      <c r="D1012" s="185" t="s">
        <v>2271</v>
      </c>
    </row>
    <row r="1013" spans="1:4">
      <c r="A1013" s="184" t="s">
        <v>668</v>
      </c>
      <c r="B1013" s="184" t="s">
        <v>669</v>
      </c>
      <c r="C1013" s="184" t="s">
        <v>3219</v>
      </c>
      <c r="D1013" s="185" t="s">
        <v>2271</v>
      </c>
    </row>
    <row r="1014" spans="1:4">
      <c r="A1014" s="184" t="s">
        <v>670</v>
      </c>
      <c r="B1014" s="184" t="s">
        <v>671</v>
      </c>
      <c r="C1014" s="184" t="s">
        <v>6282</v>
      </c>
      <c r="D1014" s="185" t="s">
        <v>2271</v>
      </c>
    </row>
    <row r="1015" spans="1:4">
      <c r="A1015" s="184" t="s">
        <v>670</v>
      </c>
      <c r="B1015" s="184" t="s">
        <v>671</v>
      </c>
      <c r="C1015" s="184" t="s">
        <v>671</v>
      </c>
      <c r="D1015" s="185" t="s">
        <v>2271</v>
      </c>
    </row>
    <row r="1016" spans="1:4">
      <c r="A1016" s="184" t="s">
        <v>670</v>
      </c>
      <c r="B1016" s="184" t="s">
        <v>671</v>
      </c>
      <c r="C1016" s="184" t="s">
        <v>6283</v>
      </c>
      <c r="D1016" s="185" t="s">
        <v>2271</v>
      </c>
    </row>
    <row r="1017" spans="1:4">
      <c r="A1017" s="184" t="s">
        <v>670</v>
      </c>
      <c r="B1017" s="184" t="s">
        <v>671</v>
      </c>
      <c r="C1017" s="184" t="s">
        <v>6284</v>
      </c>
      <c r="D1017" s="185" t="s">
        <v>2271</v>
      </c>
    </row>
    <row r="1018" spans="1:4">
      <c r="A1018" s="184" t="s">
        <v>670</v>
      </c>
      <c r="B1018" s="184" t="s">
        <v>671</v>
      </c>
      <c r="C1018" s="184" t="s">
        <v>6285</v>
      </c>
      <c r="D1018" s="185" t="s">
        <v>2271</v>
      </c>
    </row>
    <row r="1019" spans="1:4">
      <c r="A1019" s="184" t="s">
        <v>672</v>
      </c>
      <c r="B1019" s="184" t="s">
        <v>2471</v>
      </c>
      <c r="C1019" s="184" t="s">
        <v>2471</v>
      </c>
      <c r="D1019" s="185" t="s">
        <v>2271</v>
      </c>
    </row>
    <row r="1020" spans="1:4">
      <c r="A1020" s="184" t="s">
        <v>672</v>
      </c>
      <c r="B1020" s="184" t="s">
        <v>2471</v>
      </c>
      <c r="C1020" s="184" t="s">
        <v>2472</v>
      </c>
      <c r="D1020" s="185" t="s">
        <v>2271</v>
      </c>
    </row>
    <row r="1021" spans="1:4">
      <c r="A1021" s="184" t="s">
        <v>674</v>
      </c>
      <c r="B1021" s="184" t="s">
        <v>675</v>
      </c>
      <c r="C1021" s="184" t="s">
        <v>675</v>
      </c>
      <c r="D1021" s="185" t="s">
        <v>2271</v>
      </c>
    </row>
    <row r="1022" spans="1:4">
      <c r="A1022" s="184" t="s">
        <v>674</v>
      </c>
      <c r="B1022" s="184" t="s">
        <v>675</v>
      </c>
      <c r="C1022" s="184" t="s">
        <v>5981</v>
      </c>
      <c r="D1022" s="185" t="s">
        <v>2271</v>
      </c>
    </row>
    <row r="1023" spans="1:4">
      <c r="A1023" s="184" t="s">
        <v>676</v>
      </c>
      <c r="B1023" s="184" t="s">
        <v>677</v>
      </c>
      <c r="C1023" s="184" t="s">
        <v>677</v>
      </c>
      <c r="D1023" s="185" t="s">
        <v>2271</v>
      </c>
    </row>
    <row r="1024" spans="1:4">
      <c r="A1024" s="184" t="s">
        <v>676</v>
      </c>
      <c r="B1024" s="184" t="s">
        <v>677</v>
      </c>
      <c r="C1024" s="184" t="s">
        <v>3793</v>
      </c>
      <c r="D1024" s="185" t="s">
        <v>2271</v>
      </c>
    </row>
    <row r="1025" spans="1:4">
      <c r="A1025" s="184" t="s">
        <v>678</v>
      </c>
      <c r="B1025" s="184" t="s">
        <v>679</v>
      </c>
      <c r="C1025" s="184" t="s">
        <v>679</v>
      </c>
      <c r="D1025" s="185" t="s">
        <v>2271</v>
      </c>
    </row>
    <row r="1026" spans="1:4">
      <c r="A1026" s="184" t="s">
        <v>678</v>
      </c>
      <c r="B1026" s="184" t="s">
        <v>679</v>
      </c>
      <c r="C1026" s="184" t="s">
        <v>3668</v>
      </c>
      <c r="D1026" s="185" t="s">
        <v>2271</v>
      </c>
    </row>
    <row r="1027" spans="1:4">
      <c r="A1027" s="184" t="s">
        <v>680</v>
      </c>
      <c r="B1027" s="184" t="s">
        <v>681</v>
      </c>
      <c r="C1027" s="184" t="s">
        <v>681</v>
      </c>
      <c r="D1027" s="185" t="s">
        <v>2271</v>
      </c>
    </row>
    <row r="1028" spans="1:4">
      <c r="A1028" s="184" t="s">
        <v>680</v>
      </c>
      <c r="B1028" s="184" t="s">
        <v>681</v>
      </c>
      <c r="C1028" s="184" t="s">
        <v>6450</v>
      </c>
      <c r="D1028" s="185" t="s">
        <v>2271</v>
      </c>
    </row>
    <row r="1029" spans="1:4">
      <c r="A1029" s="184" t="s">
        <v>680</v>
      </c>
      <c r="B1029" s="184" t="s">
        <v>681</v>
      </c>
      <c r="C1029" s="184" t="s">
        <v>6451</v>
      </c>
      <c r="D1029" s="185" t="s">
        <v>2271</v>
      </c>
    </row>
    <row r="1030" spans="1:4">
      <c r="A1030" s="184" t="s">
        <v>680</v>
      </c>
      <c r="B1030" s="184" t="s">
        <v>681</v>
      </c>
      <c r="C1030" s="184" t="s">
        <v>2526</v>
      </c>
      <c r="D1030" s="185" t="s">
        <v>2271</v>
      </c>
    </row>
    <row r="1031" spans="1:4">
      <c r="A1031" s="184" t="s">
        <v>680</v>
      </c>
      <c r="B1031" s="184" t="s">
        <v>681</v>
      </c>
      <c r="C1031" s="184" t="s">
        <v>6454</v>
      </c>
      <c r="D1031" s="185" t="s">
        <v>2271</v>
      </c>
    </row>
    <row r="1032" spans="1:4">
      <c r="A1032" s="184" t="s">
        <v>680</v>
      </c>
      <c r="B1032" s="184" t="s">
        <v>681</v>
      </c>
      <c r="C1032" s="184" t="s">
        <v>6452</v>
      </c>
      <c r="D1032" s="185" t="s">
        <v>2288</v>
      </c>
    </row>
    <row r="1033" spans="1:4">
      <c r="A1033" s="184" t="s">
        <v>680</v>
      </c>
      <c r="B1033" s="184" t="s">
        <v>681</v>
      </c>
      <c r="C1033" s="184" t="s">
        <v>6453</v>
      </c>
      <c r="D1033" s="185" t="s">
        <v>2288</v>
      </c>
    </row>
    <row r="1034" spans="1:4">
      <c r="A1034" s="184" t="s">
        <v>680</v>
      </c>
      <c r="B1034" s="184" t="s">
        <v>681</v>
      </c>
      <c r="C1034" s="184" t="s">
        <v>6455</v>
      </c>
      <c r="D1034" s="185" t="s">
        <v>2288</v>
      </c>
    </row>
    <row r="1035" spans="1:4">
      <c r="A1035" s="184" t="s">
        <v>680</v>
      </c>
      <c r="B1035" s="184" t="s">
        <v>681</v>
      </c>
      <c r="C1035" s="184" t="s">
        <v>6456</v>
      </c>
      <c r="D1035" s="185" t="s">
        <v>2288</v>
      </c>
    </row>
    <row r="1036" spans="1:4">
      <c r="A1036" s="184" t="s">
        <v>682</v>
      </c>
      <c r="B1036" s="184" t="s">
        <v>683</v>
      </c>
      <c r="C1036" s="184" t="s">
        <v>683</v>
      </c>
      <c r="D1036" s="185" t="s">
        <v>2271</v>
      </c>
    </row>
    <row r="1037" spans="1:4">
      <c r="A1037" s="184" t="s">
        <v>682</v>
      </c>
      <c r="B1037" s="184" t="s">
        <v>683</v>
      </c>
      <c r="C1037" s="184" t="s">
        <v>2715</v>
      </c>
      <c r="D1037" s="185" t="s">
        <v>2271</v>
      </c>
    </row>
    <row r="1038" spans="1:4">
      <c r="A1038" s="184" t="s">
        <v>682</v>
      </c>
      <c r="B1038" s="184" t="s">
        <v>683</v>
      </c>
      <c r="C1038" s="184" t="s">
        <v>2716</v>
      </c>
      <c r="D1038" s="185" t="s">
        <v>2271</v>
      </c>
    </row>
    <row r="1039" spans="1:4">
      <c r="A1039" s="184" t="s">
        <v>682</v>
      </c>
      <c r="B1039" s="184" t="s">
        <v>683</v>
      </c>
      <c r="C1039" s="184" t="s">
        <v>2717</v>
      </c>
      <c r="D1039" s="185" t="s">
        <v>2271</v>
      </c>
    </row>
    <row r="1040" spans="1:4">
      <c r="A1040" s="184" t="s">
        <v>682</v>
      </c>
      <c r="B1040" s="184" t="s">
        <v>683</v>
      </c>
      <c r="C1040" s="184" t="s">
        <v>2718</v>
      </c>
      <c r="D1040" s="185" t="s">
        <v>2271</v>
      </c>
    </row>
    <row r="1041" spans="1:4">
      <c r="A1041" s="184" t="s">
        <v>682</v>
      </c>
      <c r="B1041" s="184" t="s">
        <v>683</v>
      </c>
      <c r="C1041" s="184" t="s">
        <v>2719</v>
      </c>
      <c r="D1041" s="185" t="s">
        <v>2288</v>
      </c>
    </row>
    <row r="1042" spans="1:4">
      <c r="A1042" s="184" t="s">
        <v>684</v>
      </c>
      <c r="B1042" s="184" t="s">
        <v>685</v>
      </c>
      <c r="C1042" s="184" t="s">
        <v>685</v>
      </c>
      <c r="D1042" s="185" t="s">
        <v>2271</v>
      </c>
    </row>
    <row r="1043" spans="1:4">
      <c r="A1043" s="184" t="s">
        <v>684</v>
      </c>
      <c r="B1043" s="184" t="s">
        <v>685</v>
      </c>
      <c r="C1043" s="184" t="s">
        <v>2875</v>
      </c>
      <c r="D1043" s="185" t="s">
        <v>2271</v>
      </c>
    </row>
    <row r="1044" spans="1:4">
      <c r="A1044" s="184" t="s">
        <v>686</v>
      </c>
      <c r="B1044" s="184" t="s">
        <v>687</v>
      </c>
      <c r="C1044" s="184" t="s">
        <v>687</v>
      </c>
      <c r="D1044" s="185" t="s">
        <v>2271</v>
      </c>
    </row>
    <row r="1045" spans="1:4">
      <c r="A1045" s="184" t="s">
        <v>686</v>
      </c>
      <c r="B1045" s="184" t="s">
        <v>687</v>
      </c>
      <c r="C1045" s="184" t="s">
        <v>3404</v>
      </c>
      <c r="D1045" s="185" t="s">
        <v>2271</v>
      </c>
    </row>
    <row r="1046" spans="1:4">
      <c r="A1046" s="184" t="s">
        <v>686</v>
      </c>
      <c r="B1046" s="184" t="s">
        <v>687</v>
      </c>
      <c r="C1046" s="184" t="s">
        <v>3405</v>
      </c>
      <c r="D1046" s="185" t="s">
        <v>2271</v>
      </c>
    </row>
    <row r="1047" spans="1:4">
      <c r="A1047" s="184" t="s">
        <v>688</v>
      </c>
      <c r="B1047" s="184" t="s">
        <v>3789</v>
      </c>
      <c r="C1047" s="184" t="s">
        <v>3790</v>
      </c>
      <c r="D1047" s="185" t="s">
        <v>2271</v>
      </c>
    </row>
    <row r="1048" spans="1:4">
      <c r="A1048" s="184" t="s">
        <v>688</v>
      </c>
      <c r="B1048" s="184" t="s">
        <v>3789</v>
      </c>
      <c r="C1048" s="184" t="s">
        <v>3789</v>
      </c>
      <c r="D1048" s="185" t="s">
        <v>2271</v>
      </c>
    </row>
    <row r="1049" spans="1:4">
      <c r="A1049" s="184" t="s">
        <v>688</v>
      </c>
      <c r="B1049" s="184" t="s">
        <v>3789</v>
      </c>
      <c r="C1049" s="184" t="s">
        <v>3791</v>
      </c>
      <c r="D1049" s="185" t="s">
        <v>2271</v>
      </c>
    </row>
    <row r="1050" spans="1:4">
      <c r="A1050" s="184" t="s">
        <v>688</v>
      </c>
      <c r="B1050" s="184" t="s">
        <v>3789</v>
      </c>
      <c r="C1050" s="184" t="s">
        <v>3792</v>
      </c>
      <c r="D1050" s="185" t="s">
        <v>2271</v>
      </c>
    </row>
    <row r="1051" spans="1:4">
      <c r="A1051" s="184" t="s">
        <v>690</v>
      </c>
      <c r="B1051" s="184" t="s">
        <v>691</v>
      </c>
      <c r="C1051" s="184" t="s">
        <v>6176</v>
      </c>
      <c r="D1051" s="185" t="s">
        <v>2271</v>
      </c>
    </row>
    <row r="1052" spans="1:4">
      <c r="A1052" s="184" t="s">
        <v>690</v>
      </c>
      <c r="B1052" s="184" t="s">
        <v>691</v>
      </c>
      <c r="C1052" s="184" t="s">
        <v>691</v>
      </c>
      <c r="D1052" s="185" t="s">
        <v>2271</v>
      </c>
    </row>
    <row r="1053" spans="1:4">
      <c r="A1053" s="184" t="s">
        <v>690</v>
      </c>
      <c r="B1053" s="184" t="s">
        <v>691</v>
      </c>
      <c r="C1053" s="184" t="s">
        <v>6177</v>
      </c>
      <c r="D1053" s="185" t="s">
        <v>2271</v>
      </c>
    </row>
    <row r="1054" spans="1:4">
      <c r="A1054" s="184" t="s">
        <v>690</v>
      </c>
      <c r="B1054" s="184" t="s">
        <v>691</v>
      </c>
      <c r="C1054" s="184" t="s">
        <v>6178</v>
      </c>
      <c r="D1054" s="185" t="s">
        <v>2271</v>
      </c>
    </row>
    <row r="1055" spans="1:4">
      <c r="A1055" s="184" t="s">
        <v>690</v>
      </c>
      <c r="B1055" s="184" t="s">
        <v>691</v>
      </c>
      <c r="C1055" s="184" t="s">
        <v>6179</v>
      </c>
      <c r="D1055" s="185" t="s">
        <v>2271</v>
      </c>
    </row>
    <row r="1056" spans="1:4">
      <c r="A1056" s="184" t="s">
        <v>692</v>
      </c>
      <c r="B1056" s="184" t="s">
        <v>693</v>
      </c>
      <c r="C1056" s="184" t="s">
        <v>2452</v>
      </c>
      <c r="D1056" s="185" t="s">
        <v>2271</v>
      </c>
    </row>
    <row r="1057" spans="1:4">
      <c r="A1057" s="184" t="s">
        <v>692</v>
      </c>
      <c r="B1057" s="184" t="s">
        <v>693</v>
      </c>
      <c r="C1057" s="184" t="s">
        <v>693</v>
      </c>
      <c r="D1057" s="185" t="s">
        <v>2271</v>
      </c>
    </row>
    <row r="1058" spans="1:4">
      <c r="A1058" s="184" t="s">
        <v>692</v>
      </c>
      <c r="B1058" s="184" t="s">
        <v>693</v>
      </c>
      <c r="C1058" s="184" t="s">
        <v>2453</v>
      </c>
      <c r="D1058" s="185" t="s">
        <v>2271</v>
      </c>
    </row>
    <row r="1059" spans="1:4">
      <c r="A1059" s="184" t="s">
        <v>692</v>
      </c>
      <c r="B1059" s="184" t="s">
        <v>693</v>
      </c>
      <c r="C1059" s="184" t="s">
        <v>2454</v>
      </c>
      <c r="D1059" s="185" t="s">
        <v>2271</v>
      </c>
    </row>
    <row r="1060" spans="1:4">
      <c r="A1060" s="184" t="s">
        <v>694</v>
      </c>
      <c r="B1060" s="184" t="s">
        <v>695</v>
      </c>
      <c r="C1060" s="184" t="s">
        <v>2396</v>
      </c>
      <c r="D1060" s="185" t="s">
        <v>2271</v>
      </c>
    </row>
    <row r="1061" spans="1:4">
      <c r="A1061" s="184" t="s">
        <v>694</v>
      </c>
      <c r="B1061" s="184" t="s">
        <v>695</v>
      </c>
      <c r="C1061" s="184" t="s">
        <v>695</v>
      </c>
      <c r="D1061" s="185" t="s">
        <v>2271</v>
      </c>
    </row>
    <row r="1062" spans="1:4">
      <c r="A1062" s="184" t="s">
        <v>694</v>
      </c>
      <c r="B1062" s="184" t="s">
        <v>695</v>
      </c>
      <c r="C1062" s="184" t="s">
        <v>2398</v>
      </c>
      <c r="D1062" s="185" t="s">
        <v>2271</v>
      </c>
    </row>
    <row r="1063" spans="1:4">
      <c r="A1063" s="184" t="s">
        <v>694</v>
      </c>
      <c r="B1063" s="184" t="s">
        <v>695</v>
      </c>
      <c r="C1063" s="184" t="s">
        <v>2397</v>
      </c>
      <c r="D1063" s="185" t="s">
        <v>2288</v>
      </c>
    </row>
    <row r="1064" spans="1:4">
      <c r="A1064" s="184" t="s">
        <v>696</v>
      </c>
      <c r="B1064" s="184" t="s">
        <v>697</v>
      </c>
      <c r="C1064" s="184" t="s">
        <v>2675</v>
      </c>
      <c r="D1064" s="185" t="s">
        <v>2271</v>
      </c>
    </row>
    <row r="1065" spans="1:4">
      <c r="A1065" s="184" t="s">
        <v>696</v>
      </c>
      <c r="B1065" s="184" t="s">
        <v>697</v>
      </c>
      <c r="C1065" s="184" t="s">
        <v>697</v>
      </c>
      <c r="D1065" s="185" t="s">
        <v>2271</v>
      </c>
    </row>
    <row r="1066" spans="1:4">
      <c r="A1066" s="184" t="s">
        <v>696</v>
      </c>
      <c r="B1066" s="184" t="s">
        <v>697</v>
      </c>
      <c r="C1066" s="184" t="s">
        <v>2676</v>
      </c>
      <c r="D1066" s="185" t="s">
        <v>2271</v>
      </c>
    </row>
    <row r="1067" spans="1:4">
      <c r="A1067" s="184" t="s">
        <v>696</v>
      </c>
      <c r="B1067" s="184" t="s">
        <v>697</v>
      </c>
      <c r="C1067" s="184" t="s">
        <v>2677</v>
      </c>
      <c r="D1067" s="185" t="s">
        <v>2271</v>
      </c>
    </row>
    <row r="1068" spans="1:4">
      <c r="A1068" s="184" t="s">
        <v>698</v>
      </c>
      <c r="B1068" s="184" t="s">
        <v>699</v>
      </c>
      <c r="C1068" s="184" t="s">
        <v>3222</v>
      </c>
      <c r="D1068" s="185" t="s">
        <v>2271</v>
      </c>
    </row>
    <row r="1069" spans="1:4">
      <c r="A1069" s="184" t="s">
        <v>698</v>
      </c>
      <c r="B1069" s="184" t="s">
        <v>699</v>
      </c>
      <c r="C1069" s="184" t="s">
        <v>699</v>
      </c>
      <c r="D1069" s="185" t="s">
        <v>2271</v>
      </c>
    </row>
    <row r="1070" spans="1:4">
      <c r="A1070" s="184" t="s">
        <v>698</v>
      </c>
      <c r="B1070" s="184" t="s">
        <v>699</v>
      </c>
      <c r="C1070" s="184" t="s">
        <v>3223</v>
      </c>
      <c r="D1070" s="185" t="s">
        <v>2271</v>
      </c>
    </row>
    <row r="1071" spans="1:4">
      <c r="A1071" s="184" t="s">
        <v>700</v>
      </c>
      <c r="B1071" s="184" t="s">
        <v>701</v>
      </c>
      <c r="C1071" s="184" t="s">
        <v>701</v>
      </c>
      <c r="D1071" s="185" t="s">
        <v>2271</v>
      </c>
    </row>
    <row r="1072" spans="1:4">
      <c r="A1072" s="184" t="s">
        <v>700</v>
      </c>
      <c r="B1072" s="184" t="s">
        <v>701</v>
      </c>
      <c r="C1072" s="184" t="s">
        <v>3761</v>
      </c>
      <c r="D1072" s="185" t="s">
        <v>2271</v>
      </c>
    </row>
    <row r="1073" spans="1:4">
      <c r="A1073" s="184" t="s">
        <v>700</v>
      </c>
      <c r="B1073" s="184" t="s">
        <v>701</v>
      </c>
      <c r="C1073" s="184" t="s">
        <v>3762</v>
      </c>
      <c r="D1073" s="185" t="s">
        <v>2271</v>
      </c>
    </row>
    <row r="1074" spans="1:4">
      <c r="A1074" s="184" t="s">
        <v>700</v>
      </c>
      <c r="B1074" s="184" t="s">
        <v>701</v>
      </c>
      <c r="C1074" s="184" t="s">
        <v>3763</v>
      </c>
      <c r="D1074" s="185" t="s">
        <v>2271</v>
      </c>
    </row>
    <row r="1075" spans="1:4">
      <c r="A1075" s="184" t="s">
        <v>702</v>
      </c>
      <c r="B1075" s="184" t="s">
        <v>3956</v>
      </c>
      <c r="C1075" s="184" t="s">
        <v>3956</v>
      </c>
      <c r="D1075" s="185" t="s">
        <v>2271</v>
      </c>
    </row>
    <row r="1076" spans="1:4">
      <c r="A1076" s="184" t="s">
        <v>702</v>
      </c>
      <c r="B1076" s="184" t="s">
        <v>3956</v>
      </c>
      <c r="C1076" s="184" t="s">
        <v>3958</v>
      </c>
      <c r="D1076" s="185" t="s">
        <v>2271</v>
      </c>
    </row>
    <row r="1077" spans="1:4">
      <c r="A1077" s="184" t="s">
        <v>702</v>
      </c>
      <c r="B1077" s="184" t="s">
        <v>3956</v>
      </c>
      <c r="C1077" s="184" t="s">
        <v>3957</v>
      </c>
      <c r="D1077" s="185" t="s">
        <v>2288</v>
      </c>
    </row>
    <row r="1078" spans="1:4">
      <c r="A1078" s="184" t="s">
        <v>704</v>
      </c>
      <c r="B1078" s="184" t="s">
        <v>705</v>
      </c>
      <c r="C1078" s="184" t="s">
        <v>705</v>
      </c>
      <c r="D1078" s="185" t="s">
        <v>2271</v>
      </c>
    </row>
    <row r="1079" spans="1:4">
      <c r="A1079" s="184" t="s">
        <v>704</v>
      </c>
      <c r="B1079" s="184" t="s">
        <v>705</v>
      </c>
      <c r="C1079" s="184" t="s">
        <v>6670</v>
      </c>
      <c r="D1079" s="185" t="s">
        <v>2271</v>
      </c>
    </row>
    <row r="1080" spans="1:4">
      <c r="A1080" s="184" t="s">
        <v>704</v>
      </c>
      <c r="B1080" s="184" t="s">
        <v>705</v>
      </c>
      <c r="C1080" s="184" t="s">
        <v>2922</v>
      </c>
      <c r="D1080" s="185" t="s">
        <v>2288</v>
      </c>
    </row>
    <row r="1081" spans="1:4">
      <c r="A1081" s="184" t="s">
        <v>704</v>
      </c>
      <c r="B1081" s="184" t="s">
        <v>705</v>
      </c>
      <c r="C1081" s="184" t="s">
        <v>2923</v>
      </c>
      <c r="D1081" s="185" t="s">
        <v>2288</v>
      </c>
    </row>
    <row r="1082" spans="1:4">
      <c r="A1082" s="184" t="s">
        <v>706</v>
      </c>
      <c r="B1082" s="184" t="s">
        <v>2918</v>
      </c>
      <c r="C1082" s="184" t="s">
        <v>2918</v>
      </c>
      <c r="D1082" s="185" t="s">
        <v>2271</v>
      </c>
    </row>
    <row r="1083" spans="1:4">
      <c r="A1083" s="184" t="s">
        <v>706</v>
      </c>
      <c r="B1083" s="184" t="s">
        <v>2918</v>
      </c>
      <c r="C1083" s="184" t="s">
        <v>2919</v>
      </c>
      <c r="D1083" s="185" t="s">
        <v>2271</v>
      </c>
    </row>
    <row r="1084" spans="1:4">
      <c r="A1084" s="184" t="s">
        <v>706</v>
      </c>
      <c r="B1084" s="184" t="s">
        <v>2918</v>
      </c>
      <c r="C1084" s="184" t="s">
        <v>2920</v>
      </c>
      <c r="D1084" s="185" t="s">
        <v>2271</v>
      </c>
    </row>
    <row r="1085" spans="1:4">
      <c r="A1085" s="184" t="s">
        <v>706</v>
      </c>
      <c r="B1085" s="184" t="s">
        <v>2918</v>
      </c>
      <c r="C1085" s="184" t="s">
        <v>2921</v>
      </c>
      <c r="D1085" s="185" t="s">
        <v>2271</v>
      </c>
    </row>
    <row r="1086" spans="1:4">
      <c r="A1086" s="184" t="s">
        <v>708</v>
      </c>
      <c r="B1086" s="184" t="s">
        <v>709</v>
      </c>
      <c r="C1086" s="184" t="s">
        <v>709</v>
      </c>
      <c r="D1086" s="185" t="s">
        <v>2271</v>
      </c>
    </row>
    <row r="1087" spans="1:4">
      <c r="A1087" s="184" t="s">
        <v>708</v>
      </c>
      <c r="B1087" s="184" t="s">
        <v>709</v>
      </c>
      <c r="C1087" s="184" t="s">
        <v>6659</v>
      </c>
      <c r="D1087" s="185" t="s">
        <v>2271</v>
      </c>
    </row>
    <row r="1088" spans="1:4">
      <c r="A1088" s="184" t="s">
        <v>708</v>
      </c>
      <c r="B1088" s="184" t="s">
        <v>709</v>
      </c>
      <c r="C1088" s="184" t="s">
        <v>6660</v>
      </c>
      <c r="D1088" s="185" t="s">
        <v>2271</v>
      </c>
    </row>
    <row r="1089" spans="1:4">
      <c r="A1089" s="184" t="s">
        <v>710</v>
      </c>
      <c r="B1089" s="184" t="s">
        <v>711</v>
      </c>
      <c r="C1089" s="184" t="s">
        <v>711</v>
      </c>
      <c r="D1089" s="185" t="s">
        <v>2271</v>
      </c>
    </row>
    <row r="1090" spans="1:4">
      <c r="A1090" s="184" t="s">
        <v>710</v>
      </c>
      <c r="B1090" s="184" t="s">
        <v>711</v>
      </c>
      <c r="C1090" s="184" t="s">
        <v>2580</v>
      </c>
      <c r="D1090" s="185" t="s">
        <v>2271</v>
      </c>
    </row>
    <row r="1091" spans="1:4">
      <c r="A1091" s="184" t="s">
        <v>712</v>
      </c>
      <c r="B1091" s="184" t="s">
        <v>713</v>
      </c>
      <c r="C1091" s="184" t="s">
        <v>2732</v>
      </c>
      <c r="D1091" s="185" t="s">
        <v>2271</v>
      </c>
    </row>
    <row r="1092" spans="1:4">
      <c r="A1092" s="184" t="s">
        <v>712</v>
      </c>
      <c r="B1092" s="184" t="s">
        <v>713</v>
      </c>
      <c r="C1092" s="184" t="s">
        <v>713</v>
      </c>
      <c r="D1092" s="185" t="s">
        <v>2271</v>
      </c>
    </row>
    <row r="1093" spans="1:4">
      <c r="A1093" s="184" t="s">
        <v>712</v>
      </c>
      <c r="B1093" s="184" t="s">
        <v>713</v>
      </c>
      <c r="C1093" s="184" t="s">
        <v>2733</v>
      </c>
      <c r="D1093" s="185" t="s">
        <v>2271</v>
      </c>
    </row>
    <row r="1094" spans="1:4">
      <c r="A1094" s="184" t="s">
        <v>712</v>
      </c>
      <c r="B1094" s="184" t="s">
        <v>713</v>
      </c>
      <c r="C1094" s="184" t="s">
        <v>2734</v>
      </c>
      <c r="D1094" s="185" t="s">
        <v>2271</v>
      </c>
    </row>
    <row r="1095" spans="1:4">
      <c r="A1095" s="184" t="s">
        <v>714</v>
      </c>
      <c r="B1095" s="184" t="s">
        <v>2939</v>
      </c>
      <c r="C1095" s="184" t="s">
        <v>2939</v>
      </c>
      <c r="D1095" s="185" t="s">
        <v>2271</v>
      </c>
    </row>
    <row r="1096" spans="1:4">
      <c r="A1096" s="184" t="s">
        <v>714</v>
      </c>
      <c r="B1096" s="184" t="s">
        <v>2939</v>
      </c>
      <c r="C1096" s="184" t="s">
        <v>2940</v>
      </c>
      <c r="D1096" s="185" t="s">
        <v>2271</v>
      </c>
    </row>
    <row r="1097" spans="1:4">
      <c r="A1097" s="184" t="s">
        <v>714</v>
      </c>
      <c r="B1097" s="184" t="s">
        <v>2939</v>
      </c>
      <c r="C1097" s="184" t="s">
        <v>2941</v>
      </c>
      <c r="D1097" s="185" t="s">
        <v>2271</v>
      </c>
    </row>
    <row r="1098" spans="1:4">
      <c r="A1098" s="184" t="s">
        <v>716</v>
      </c>
      <c r="B1098" s="184" t="s">
        <v>717</v>
      </c>
      <c r="C1098" s="184" t="s">
        <v>717</v>
      </c>
      <c r="D1098" s="185" t="s">
        <v>2271</v>
      </c>
    </row>
    <row r="1099" spans="1:4">
      <c r="A1099" s="184" t="s">
        <v>716</v>
      </c>
      <c r="B1099" s="184" t="s">
        <v>717</v>
      </c>
      <c r="C1099" s="184" t="s">
        <v>3951</v>
      </c>
      <c r="D1099" s="185" t="s">
        <v>2271</v>
      </c>
    </row>
    <row r="1100" spans="1:4">
      <c r="A1100" s="184" t="s">
        <v>716</v>
      </c>
      <c r="B1100" s="184" t="s">
        <v>717</v>
      </c>
      <c r="C1100" s="184" t="s">
        <v>3950</v>
      </c>
      <c r="D1100" s="185" t="s">
        <v>2288</v>
      </c>
    </row>
    <row r="1101" spans="1:4">
      <c r="A1101" s="184" t="s">
        <v>718</v>
      </c>
      <c r="B1101" s="184" t="s">
        <v>719</v>
      </c>
      <c r="C1101" s="184" t="s">
        <v>719</v>
      </c>
      <c r="D1101" s="185" t="s">
        <v>2271</v>
      </c>
    </row>
    <row r="1102" spans="1:4">
      <c r="A1102" s="184" t="s">
        <v>718</v>
      </c>
      <c r="B1102" s="184" t="s">
        <v>719</v>
      </c>
      <c r="C1102" s="184" t="s">
        <v>3366</v>
      </c>
      <c r="D1102" s="185" t="s">
        <v>2271</v>
      </c>
    </row>
    <row r="1103" spans="1:4">
      <c r="A1103" s="184" t="s">
        <v>718</v>
      </c>
      <c r="B1103" s="184" t="s">
        <v>719</v>
      </c>
      <c r="C1103" s="184" t="s">
        <v>3367</v>
      </c>
      <c r="D1103" s="185" t="s">
        <v>2271</v>
      </c>
    </row>
    <row r="1104" spans="1:4">
      <c r="A1104" s="184" t="s">
        <v>720</v>
      </c>
      <c r="B1104" s="184" t="s">
        <v>721</v>
      </c>
      <c r="C1104" s="184" t="s">
        <v>721</v>
      </c>
      <c r="D1104" s="185" t="s">
        <v>2271</v>
      </c>
    </row>
    <row r="1105" spans="1:4">
      <c r="A1105" s="184" t="s">
        <v>720</v>
      </c>
      <c r="B1105" s="184" t="s">
        <v>721</v>
      </c>
      <c r="C1105" s="184" t="s">
        <v>2696</v>
      </c>
      <c r="D1105" s="185" t="s">
        <v>2271</v>
      </c>
    </row>
    <row r="1106" spans="1:4">
      <c r="A1106" s="184" t="s">
        <v>720</v>
      </c>
      <c r="B1106" s="184" t="s">
        <v>721</v>
      </c>
      <c r="C1106" s="184" t="s">
        <v>2697</v>
      </c>
      <c r="D1106" s="185" t="s">
        <v>2271</v>
      </c>
    </row>
    <row r="1107" spans="1:4">
      <c r="A1107" s="184" t="s">
        <v>720</v>
      </c>
      <c r="B1107" s="184" t="s">
        <v>721</v>
      </c>
      <c r="C1107" s="184" t="s">
        <v>2698</v>
      </c>
      <c r="D1107" s="185" t="s">
        <v>2288</v>
      </c>
    </row>
    <row r="1108" spans="1:4">
      <c r="A1108" s="184" t="s">
        <v>720</v>
      </c>
      <c r="B1108" s="184" t="s">
        <v>721</v>
      </c>
      <c r="C1108" s="184" t="s">
        <v>2699</v>
      </c>
      <c r="D1108" s="185" t="s">
        <v>2288</v>
      </c>
    </row>
    <row r="1109" spans="1:4">
      <c r="A1109" s="184" t="s">
        <v>722</v>
      </c>
      <c r="B1109" s="184" t="s">
        <v>723</v>
      </c>
      <c r="C1109" s="184" t="s">
        <v>723</v>
      </c>
      <c r="D1109" s="185" t="s">
        <v>2271</v>
      </c>
    </row>
    <row r="1110" spans="1:4">
      <c r="A1110" s="184" t="s">
        <v>722</v>
      </c>
      <c r="B1110" s="184" t="s">
        <v>723</v>
      </c>
      <c r="C1110" s="184" t="s">
        <v>3807</v>
      </c>
      <c r="D1110" s="185" t="s">
        <v>2271</v>
      </c>
    </row>
    <row r="1111" spans="1:4">
      <c r="A1111" s="184" t="s">
        <v>724</v>
      </c>
      <c r="B1111" s="184" t="s">
        <v>725</v>
      </c>
      <c r="C1111" s="184" t="s">
        <v>725</v>
      </c>
      <c r="D1111" s="185" t="s">
        <v>2271</v>
      </c>
    </row>
    <row r="1112" spans="1:4">
      <c r="A1112" s="184" t="s">
        <v>724</v>
      </c>
      <c r="B1112" s="184" t="s">
        <v>725</v>
      </c>
      <c r="C1112" s="184" t="s">
        <v>5593</v>
      </c>
      <c r="D1112" s="185" t="s">
        <v>2271</v>
      </c>
    </row>
    <row r="1113" spans="1:4">
      <c r="A1113" s="184" t="s">
        <v>724</v>
      </c>
      <c r="B1113" s="184" t="s">
        <v>725</v>
      </c>
      <c r="C1113" s="184" t="s">
        <v>5594</v>
      </c>
      <c r="D1113" s="185" t="s">
        <v>2271</v>
      </c>
    </row>
    <row r="1114" spans="1:4">
      <c r="A1114" s="184" t="s">
        <v>724</v>
      </c>
      <c r="B1114" s="184" t="s">
        <v>725</v>
      </c>
      <c r="C1114" s="184" t="s">
        <v>5595</v>
      </c>
      <c r="D1114" s="185" t="s">
        <v>2271</v>
      </c>
    </row>
    <row r="1115" spans="1:4">
      <c r="A1115" s="184" t="s">
        <v>724</v>
      </c>
      <c r="B1115" s="184" t="s">
        <v>725</v>
      </c>
      <c r="C1115" s="184" t="s">
        <v>5596</v>
      </c>
      <c r="D1115" s="185" t="s">
        <v>2271</v>
      </c>
    </row>
    <row r="1116" spans="1:4">
      <c r="A1116" s="184" t="s">
        <v>724</v>
      </c>
      <c r="B1116" s="184" t="s">
        <v>725</v>
      </c>
      <c r="C1116" s="184" t="s">
        <v>5598</v>
      </c>
      <c r="D1116" s="185" t="s">
        <v>2271</v>
      </c>
    </row>
    <row r="1117" spans="1:4">
      <c r="A1117" s="184" t="s">
        <v>724</v>
      </c>
      <c r="B1117" s="184" t="s">
        <v>725</v>
      </c>
      <c r="C1117" s="184" t="s">
        <v>5597</v>
      </c>
      <c r="D1117" s="185" t="s">
        <v>2288</v>
      </c>
    </row>
    <row r="1118" spans="1:4">
      <c r="A1118" s="184" t="s">
        <v>726</v>
      </c>
      <c r="B1118" s="184" t="s">
        <v>727</v>
      </c>
      <c r="C1118" s="184" t="s">
        <v>6228</v>
      </c>
      <c r="D1118" s="185" t="s">
        <v>2271</v>
      </c>
    </row>
    <row r="1119" spans="1:4">
      <c r="A1119" s="184" t="s">
        <v>726</v>
      </c>
      <c r="B1119" s="184" t="s">
        <v>727</v>
      </c>
      <c r="C1119" s="184" t="s">
        <v>727</v>
      </c>
      <c r="D1119" s="185" t="s">
        <v>2271</v>
      </c>
    </row>
    <row r="1120" spans="1:4">
      <c r="A1120" s="184" t="s">
        <v>728</v>
      </c>
      <c r="B1120" s="184" t="s">
        <v>729</v>
      </c>
      <c r="C1120" s="184" t="s">
        <v>729</v>
      </c>
      <c r="D1120" s="185" t="s">
        <v>2271</v>
      </c>
    </row>
    <row r="1121" spans="1:4">
      <c r="A1121" s="184" t="s">
        <v>728</v>
      </c>
      <c r="B1121" s="184" t="s">
        <v>729</v>
      </c>
      <c r="C1121" s="184" t="s">
        <v>2790</v>
      </c>
      <c r="D1121" s="185" t="s">
        <v>2271</v>
      </c>
    </row>
    <row r="1122" spans="1:4">
      <c r="A1122" s="184" t="s">
        <v>728</v>
      </c>
      <c r="B1122" s="184" t="s">
        <v>729</v>
      </c>
      <c r="C1122" s="184" t="s">
        <v>2791</v>
      </c>
      <c r="D1122" s="185" t="s">
        <v>2271</v>
      </c>
    </row>
    <row r="1123" spans="1:4">
      <c r="A1123" s="184" t="s">
        <v>728</v>
      </c>
      <c r="B1123" s="184" t="s">
        <v>729</v>
      </c>
      <c r="C1123" s="184" t="s">
        <v>2792</v>
      </c>
      <c r="D1123" s="185" t="s">
        <v>2271</v>
      </c>
    </row>
    <row r="1124" spans="1:4">
      <c r="A1124" s="184" t="s">
        <v>728</v>
      </c>
      <c r="B1124" s="184" t="s">
        <v>729</v>
      </c>
      <c r="C1124" s="184" t="s">
        <v>2793</v>
      </c>
      <c r="D1124" s="185" t="s">
        <v>2271</v>
      </c>
    </row>
    <row r="1125" spans="1:4">
      <c r="A1125" s="184" t="s">
        <v>728</v>
      </c>
      <c r="B1125" s="184" t="s">
        <v>729</v>
      </c>
      <c r="C1125" s="184" t="s">
        <v>2794</v>
      </c>
      <c r="D1125" s="185" t="s">
        <v>2271</v>
      </c>
    </row>
    <row r="1126" spans="1:4">
      <c r="A1126" s="184" t="s">
        <v>730</v>
      </c>
      <c r="B1126" s="184" t="s">
        <v>731</v>
      </c>
      <c r="C1126" s="184" t="s">
        <v>2548</v>
      </c>
      <c r="D1126" s="185" t="s">
        <v>2271</v>
      </c>
    </row>
    <row r="1127" spans="1:4">
      <c r="A1127" s="184" t="s">
        <v>730</v>
      </c>
      <c r="B1127" s="184" t="s">
        <v>731</v>
      </c>
      <c r="C1127" s="184" t="s">
        <v>2549</v>
      </c>
      <c r="D1127" s="185" t="s">
        <v>2271</v>
      </c>
    </row>
    <row r="1128" spans="1:4">
      <c r="A1128" s="184" t="s">
        <v>730</v>
      </c>
      <c r="B1128" s="184" t="s">
        <v>731</v>
      </c>
      <c r="C1128" s="184" t="s">
        <v>2550</v>
      </c>
      <c r="D1128" s="185" t="s">
        <v>2271</v>
      </c>
    </row>
    <row r="1129" spans="1:4">
      <c r="A1129" s="184" t="s">
        <v>730</v>
      </c>
      <c r="B1129" s="184" t="s">
        <v>731</v>
      </c>
      <c r="C1129" s="184" t="s">
        <v>731</v>
      </c>
      <c r="D1129" s="185" t="s">
        <v>2271</v>
      </c>
    </row>
    <row r="1130" spans="1:4">
      <c r="A1130" s="184" t="s">
        <v>730</v>
      </c>
      <c r="B1130" s="184" t="s">
        <v>731</v>
      </c>
      <c r="C1130" s="184" t="s">
        <v>2551</v>
      </c>
      <c r="D1130" s="185" t="s">
        <v>2271</v>
      </c>
    </row>
    <row r="1131" spans="1:4">
      <c r="A1131" s="184" t="s">
        <v>732</v>
      </c>
      <c r="B1131" s="184" t="s">
        <v>733</v>
      </c>
      <c r="C1131" s="184" t="s">
        <v>733</v>
      </c>
      <c r="D1131" s="185" t="s">
        <v>2271</v>
      </c>
    </row>
    <row r="1132" spans="1:4">
      <c r="A1132" s="184" t="s">
        <v>732</v>
      </c>
      <c r="B1132" s="184" t="s">
        <v>733</v>
      </c>
      <c r="C1132" s="184" t="s">
        <v>3211</v>
      </c>
      <c r="D1132" s="185" t="s">
        <v>2271</v>
      </c>
    </row>
    <row r="1133" spans="1:4">
      <c r="A1133" s="184" t="s">
        <v>732</v>
      </c>
      <c r="B1133" s="184" t="s">
        <v>733</v>
      </c>
      <c r="C1133" s="184" t="s">
        <v>3212</v>
      </c>
      <c r="D1133" s="185" t="s">
        <v>2271</v>
      </c>
    </row>
    <row r="1134" spans="1:4">
      <c r="A1134" s="184" t="s">
        <v>732</v>
      </c>
      <c r="B1134" s="184" t="s">
        <v>733</v>
      </c>
      <c r="C1134" s="184" t="s">
        <v>3213</v>
      </c>
      <c r="D1134" s="185" t="s">
        <v>2271</v>
      </c>
    </row>
    <row r="1135" spans="1:4">
      <c r="A1135" s="184" t="s">
        <v>732</v>
      </c>
      <c r="B1135" s="184" t="s">
        <v>733</v>
      </c>
      <c r="C1135" s="184" t="s">
        <v>3214</v>
      </c>
      <c r="D1135" s="185" t="s">
        <v>2271</v>
      </c>
    </row>
    <row r="1136" spans="1:4">
      <c r="A1136" s="184" t="s">
        <v>732</v>
      </c>
      <c r="B1136" s="184" t="s">
        <v>733</v>
      </c>
      <c r="C1136" s="184" t="s">
        <v>3215</v>
      </c>
      <c r="D1136" s="185" t="s">
        <v>2271</v>
      </c>
    </row>
    <row r="1137" spans="1:4">
      <c r="A1137" s="184" t="s">
        <v>732</v>
      </c>
      <c r="B1137" s="184" t="s">
        <v>733</v>
      </c>
      <c r="C1137" s="184" t="s">
        <v>3216</v>
      </c>
      <c r="D1137" s="185" t="s">
        <v>2271</v>
      </c>
    </row>
    <row r="1138" spans="1:4">
      <c r="A1138" s="184" t="s">
        <v>734</v>
      </c>
      <c r="B1138" s="184" t="s">
        <v>735</v>
      </c>
      <c r="C1138" s="184" t="s">
        <v>3287</v>
      </c>
      <c r="D1138" s="185" t="s">
        <v>2271</v>
      </c>
    </row>
    <row r="1139" spans="1:4">
      <c r="A1139" s="184" t="s">
        <v>734</v>
      </c>
      <c r="B1139" s="184" t="s">
        <v>735</v>
      </c>
      <c r="C1139" s="184" t="s">
        <v>735</v>
      </c>
      <c r="D1139" s="185" t="s">
        <v>2271</v>
      </c>
    </row>
    <row r="1140" spans="1:4">
      <c r="A1140" s="184" t="s">
        <v>734</v>
      </c>
      <c r="B1140" s="184" t="s">
        <v>735</v>
      </c>
      <c r="C1140" s="184" t="s">
        <v>3288</v>
      </c>
      <c r="D1140" s="185" t="s">
        <v>2271</v>
      </c>
    </row>
    <row r="1141" spans="1:4">
      <c r="A1141" s="184" t="s">
        <v>734</v>
      </c>
      <c r="B1141" s="184" t="s">
        <v>735</v>
      </c>
      <c r="C1141" s="184" t="s">
        <v>3289</v>
      </c>
      <c r="D1141" s="185" t="s">
        <v>2271</v>
      </c>
    </row>
    <row r="1142" spans="1:4">
      <c r="A1142" s="184" t="s">
        <v>734</v>
      </c>
      <c r="B1142" s="184" t="s">
        <v>735</v>
      </c>
      <c r="C1142" s="184" t="s">
        <v>3290</v>
      </c>
      <c r="D1142" s="185" t="s">
        <v>2271</v>
      </c>
    </row>
    <row r="1143" spans="1:4">
      <c r="A1143" s="184" t="s">
        <v>734</v>
      </c>
      <c r="B1143" s="184" t="s">
        <v>735</v>
      </c>
      <c r="C1143" s="184" t="s">
        <v>3291</v>
      </c>
      <c r="D1143" s="185" t="s">
        <v>2271</v>
      </c>
    </row>
    <row r="1144" spans="1:4">
      <c r="A1144" s="184" t="s">
        <v>734</v>
      </c>
      <c r="B1144" s="184" t="s">
        <v>735</v>
      </c>
      <c r="C1144" s="184" t="s">
        <v>3292</v>
      </c>
      <c r="D1144" s="185" t="s">
        <v>2271</v>
      </c>
    </row>
    <row r="1145" spans="1:4">
      <c r="A1145" s="184" t="s">
        <v>734</v>
      </c>
      <c r="B1145" s="184" t="s">
        <v>735</v>
      </c>
      <c r="C1145" s="184" t="s">
        <v>3293</v>
      </c>
      <c r="D1145" s="185" t="s">
        <v>2271</v>
      </c>
    </row>
    <row r="1146" spans="1:4">
      <c r="A1146" s="184" t="s">
        <v>734</v>
      </c>
      <c r="B1146" s="184" t="s">
        <v>735</v>
      </c>
      <c r="C1146" s="184" t="s">
        <v>3294</v>
      </c>
      <c r="D1146" s="185" t="s">
        <v>2271</v>
      </c>
    </row>
    <row r="1147" spans="1:4">
      <c r="A1147" s="184" t="s">
        <v>734</v>
      </c>
      <c r="B1147" s="184" t="s">
        <v>735</v>
      </c>
      <c r="C1147" s="184" t="s">
        <v>3295</v>
      </c>
      <c r="D1147" s="185" t="s">
        <v>2271</v>
      </c>
    </row>
    <row r="1148" spans="1:4">
      <c r="A1148" s="184" t="s">
        <v>734</v>
      </c>
      <c r="B1148" s="184" t="s">
        <v>735</v>
      </c>
      <c r="C1148" s="184" t="s">
        <v>3296</v>
      </c>
      <c r="D1148" s="185" t="s">
        <v>2271</v>
      </c>
    </row>
    <row r="1149" spans="1:4">
      <c r="A1149" s="184" t="s">
        <v>734</v>
      </c>
      <c r="B1149" s="184" t="s">
        <v>735</v>
      </c>
      <c r="C1149" s="184" t="s">
        <v>3297</v>
      </c>
      <c r="D1149" s="185" t="s">
        <v>2271</v>
      </c>
    </row>
    <row r="1150" spans="1:4">
      <c r="A1150" s="184" t="s">
        <v>734</v>
      </c>
      <c r="B1150" s="184" t="s">
        <v>735</v>
      </c>
      <c r="C1150" s="184" t="s">
        <v>3298</v>
      </c>
      <c r="D1150" s="185" t="s">
        <v>2271</v>
      </c>
    </row>
    <row r="1151" spans="1:4">
      <c r="A1151" s="184" t="s">
        <v>734</v>
      </c>
      <c r="B1151" s="184" t="s">
        <v>735</v>
      </c>
      <c r="C1151" s="184" t="s">
        <v>3299</v>
      </c>
      <c r="D1151" s="185" t="s">
        <v>2271</v>
      </c>
    </row>
    <row r="1152" spans="1:4">
      <c r="A1152" s="184" t="s">
        <v>734</v>
      </c>
      <c r="B1152" s="184" t="s">
        <v>735</v>
      </c>
      <c r="C1152" s="184" t="s">
        <v>3300</v>
      </c>
      <c r="D1152" s="185" t="s">
        <v>2271</v>
      </c>
    </row>
    <row r="1153" spans="1:4">
      <c r="A1153" s="184" t="s">
        <v>734</v>
      </c>
      <c r="B1153" s="184" t="s">
        <v>735</v>
      </c>
      <c r="C1153" s="184" t="s">
        <v>3301</v>
      </c>
      <c r="D1153" s="185" t="s">
        <v>2271</v>
      </c>
    </row>
    <row r="1154" spans="1:4">
      <c r="A1154" s="184" t="s">
        <v>734</v>
      </c>
      <c r="B1154" s="184" t="s">
        <v>735</v>
      </c>
      <c r="C1154" s="184" t="s">
        <v>3302</v>
      </c>
      <c r="D1154" s="185" t="s">
        <v>2271</v>
      </c>
    </row>
    <row r="1155" spans="1:4">
      <c r="A1155" s="184" t="s">
        <v>734</v>
      </c>
      <c r="B1155" s="184" t="s">
        <v>735</v>
      </c>
      <c r="C1155" s="184" t="s">
        <v>3303</v>
      </c>
      <c r="D1155" s="185" t="s">
        <v>2271</v>
      </c>
    </row>
    <row r="1156" spans="1:4">
      <c r="A1156" s="184" t="s">
        <v>736</v>
      </c>
      <c r="B1156" s="184" t="s">
        <v>737</v>
      </c>
      <c r="C1156" s="184" t="s">
        <v>737</v>
      </c>
      <c r="D1156" s="185" t="s">
        <v>2271</v>
      </c>
    </row>
    <row r="1157" spans="1:4">
      <c r="A1157" s="184" t="s">
        <v>736</v>
      </c>
      <c r="B1157" s="184" t="s">
        <v>737</v>
      </c>
      <c r="C1157" s="184" t="s">
        <v>2988</v>
      </c>
      <c r="D1157" s="185" t="s">
        <v>2271</v>
      </c>
    </row>
    <row r="1158" spans="1:4">
      <c r="A1158" s="184" t="s">
        <v>736</v>
      </c>
      <c r="B1158" s="184" t="s">
        <v>737</v>
      </c>
      <c r="C1158" s="184" t="s">
        <v>2989</v>
      </c>
      <c r="D1158" s="185" t="s">
        <v>2271</v>
      </c>
    </row>
    <row r="1159" spans="1:4">
      <c r="A1159" s="184" t="s">
        <v>736</v>
      </c>
      <c r="B1159" s="184" t="s">
        <v>737</v>
      </c>
      <c r="C1159" s="184" t="s">
        <v>2990</v>
      </c>
      <c r="D1159" s="185" t="s">
        <v>2271</v>
      </c>
    </row>
    <row r="1160" spans="1:4">
      <c r="A1160" s="184" t="s">
        <v>736</v>
      </c>
      <c r="B1160" s="184" t="s">
        <v>737</v>
      </c>
      <c r="C1160" s="184" t="s">
        <v>2991</v>
      </c>
      <c r="D1160" s="185" t="s">
        <v>2271</v>
      </c>
    </row>
    <row r="1161" spans="1:4">
      <c r="A1161" s="184" t="s">
        <v>736</v>
      </c>
      <c r="B1161" s="184" t="s">
        <v>737</v>
      </c>
      <c r="C1161" s="184" t="s">
        <v>2992</v>
      </c>
      <c r="D1161" s="185" t="s">
        <v>2271</v>
      </c>
    </row>
    <row r="1162" spans="1:4">
      <c r="A1162" s="184" t="s">
        <v>736</v>
      </c>
      <c r="B1162" s="184" t="s">
        <v>737</v>
      </c>
      <c r="C1162" s="184" t="s">
        <v>2993</v>
      </c>
      <c r="D1162" s="185" t="s">
        <v>2271</v>
      </c>
    </row>
    <row r="1163" spans="1:4">
      <c r="A1163" s="184" t="s">
        <v>738</v>
      </c>
      <c r="B1163" s="184" t="s">
        <v>739</v>
      </c>
      <c r="C1163" s="184" t="s">
        <v>739</v>
      </c>
      <c r="D1163" s="185" t="s">
        <v>2271</v>
      </c>
    </row>
    <row r="1164" spans="1:4">
      <c r="A1164" s="184" t="s">
        <v>740</v>
      </c>
      <c r="B1164" s="184" t="s">
        <v>741</v>
      </c>
      <c r="C1164" s="184" t="s">
        <v>3563</v>
      </c>
      <c r="D1164" s="185" t="s">
        <v>2271</v>
      </c>
    </row>
    <row r="1165" spans="1:4">
      <c r="A1165" s="184" t="s">
        <v>740</v>
      </c>
      <c r="B1165" s="184" t="s">
        <v>741</v>
      </c>
      <c r="C1165" s="184" t="s">
        <v>6514</v>
      </c>
      <c r="D1165" s="185" t="s">
        <v>2271</v>
      </c>
    </row>
    <row r="1166" spans="1:4">
      <c r="A1166" s="184" t="s">
        <v>740</v>
      </c>
      <c r="B1166" s="184" t="s">
        <v>741</v>
      </c>
      <c r="C1166" s="184" t="s">
        <v>6515</v>
      </c>
      <c r="D1166" s="185" t="s">
        <v>2271</v>
      </c>
    </row>
    <row r="1167" spans="1:4">
      <c r="A1167" s="184" t="s">
        <v>740</v>
      </c>
      <c r="B1167" s="184" t="s">
        <v>741</v>
      </c>
      <c r="C1167" s="184" t="s">
        <v>741</v>
      </c>
      <c r="D1167" s="185" t="s">
        <v>2271</v>
      </c>
    </row>
    <row r="1168" spans="1:4">
      <c r="A1168" s="184" t="s">
        <v>740</v>
      </c>
      <c r="B1168" s="184" t="s">
        <v>741</v>
      </c>
      <c r="C1168" s="184" t="s">
        <v>6516</v>
      </c>
      <c r="D1168" s="185" t="s">
        <v>2271</v>
      </c>
    </row>
    <row r="1169" spans="1:4">
      <c r="A1169" s="184" t="s">
        <v>740</v>
      </c>
      <c r="B1169" s="184" t="s">
        <v>741</v>
      </c>
      <c r="C1169" s="184" t="s">
        <v>6517</v>
      </c>
      <c r="D1169" s="185" t="s">
        <v>2271</v>
      </c>
    </row>
    <row r="1170" spans="1:4">
      <c r="A1170" s="184" t="s">
        <v>740</v>
      </c>
      <c r="B1170" s="184" t="s">
        <v>741</v>
      </c>
      <c r="C1170" s="184" t="s">
        <v>6518</v>
      </c>
      <c r="D1170" s="185" t="s">
        <v>2271</v>
      </c>
    </row>
    <row r="1171" spans="1:4">
      <c r="A1171" s="184" t="s">
        <v>740</v>
      </c>
      <c r="B1171" s="184" t="s">
        <v>741</v>
      </c>
      <c r="C1171" s="184" t="s">
        <v>6519</v>
      </c>
      <c r="D1171" s="185" t="s">
        <v>2271</v>
      </c>
    </row>
    <row r="1172" spans="1:4">
      <c r="A1172" s="184" t="s">
        <v>740</v>
      </c>
      <c r="B1172" s="184" t="s">
        <v>741</v>
      </c>
      <c r="C1172" s="184" t="s">
        <v>6520</v>
      </c>
      <c r="D1172" s="185" t="s">
        <v>2271</v>
      </c>
    </row>
    <row r="1173" spans="1:4">
      <c r="A1173" s="184" t="s">
        <v>740</v>
      </c>
      <c r="B1173" s="184" t="s">
        <v>741</v>
      </c>
      <c r="C1173" s="184" t="s">
        <v>6521</v>
      </c>
      <c r="D1173" s="185" t="s">
        <v>2271</v>
      </c>
    </row>
    <row r="1174" spans="1:4">
      <c r="A1174" s="184" t="s">
        <v>740</v>
      </c>
      <c r="B1174" s="184" t="s">
        <v>741</v>
      </c>
      <c r="C1174" s="184" t="s">
        <v>6522</v>
      </c>
      <c r="D1174" s="185" t="s">
        <v>2271</v>
      </c>
    </row>
    <row r="1175" spans="1:4">
      <c r="A1175" s="184" t="s">
        <v>742</v>
      </c>
      <c r="B1175" s="184" t="s">
        <v>743</v>
      </c>
      <c r="C1175" s="184" t="s">
        <v>3491</v>
      </c>
      <c r="D1175" s="185" t="s">
        <v>2271</v>
      </c>
    </row>
    <row r="1176" spans="1:4">
      <c r="A1176" s="184" t="s">
        <v>742</v>
      </c>
      <c r="B1176" s="184" t="s">
        <v>743</v>
      </c>
      <c r="C1176" s="184" t="s">
        <v>743</v>
      </c>
      <c r="D1176" s="185" t="s">
        <v>2271</v>
      </c>
    </row>
    <row r="1177" spans="1:4">
      <c r="A1177" s="184" t="s">
        <v>742</v>
      </c>
      <c r="B1177" s="184" t="s">
        <v>743</v>
      </c>
      <c r="C1177" s="184" t="s">
        <v>3492</v>
      </c>
      <c r="D1177" s="185" t="s">
        <v>2271</v>
      </c>
    </row>
    <row r="1178" spans="1:4">
      <c r="A1178" s="184" t="s">
        <v>742</v>
      </c>
      <c r="B1178" s="184" t="s">
        <v>743</v>
      </c>
      <c r="C1178" s="184" t="s">
        <v>3493</v>
      </c>
      <c r="D1178" s="185" t="s">
        <v>2271</v>
      </c>
    </row>
    <row r="1179" spans="1:4">
      <c r="A1179" s="184" t="s">
        <v>742</v>
      </c>
      <c r="B1179" s="184" t="s">
        <v>743</v>
      </c>
      <c r="C1179" s="184" t="s">
        <v>3494</v>
      </c>
      <c r="D1179" s="185" t="s">
        <v>2271</v>
      </c>
    </row>
    <row r="1180" spans="1:4">
      <c r="A1180" s="184" t="s">
        <v>744</v>
      </c>
      <c r="B1180" s="184" t="s">
        <v>745</v>
      </c>
      <c r="C1180" s="184" t="s">
        <v>6202</v>
      </c>
      <c r="D1180" s="185" t="s">
        <v>2271</v>
      </c>
    </row>
    <row r="1181" spans="1:4">
      <c r="A1181" s="184" t="s">
        <v>744</v>
      </c>
      <c r="B1181" s="184" t="s">
        <v>745</v>
      </c>
      <c r="C1181" s="184" t="s">
        <v>745</v>
      </c>
      <c r="D1181" s="185" t="s">
        <v>2271</v>
      </c>
    </row>
    <row r="1182" spans="1:4">
      <c r="A1182" s="184" t="s">
        <v>744</v>
      </c>
      <c r="B1182" s="184" t="s">
        <v>745</v>
      </c>
      <c r="C1182" s="184" t="s">
        <v>6203</v>
      </c>
      <c r="D1182" s="185" t="s">
        <v>2271</v>
      </c>
    </row>
    <row r="1183" spans="1:4">
      <c r="A1183" s="184" t="s">
        <v>744</v>
      </c>
      <c r="B1183" s="184" t="s">
        <v>745</v>
      </c>
      <c r="C1183" s="184" t="s">
        <v>6204</v>
      </c>
      <c r="D1183" s="185" t="s">
        <v>2271</v>
      </c>
    </row>
    <row r="1184" spans="1:4">
      <c r="A1184" s="184" t="s">
        <v>744</v>
      </c>
      <c r="B1184" s="184" t="s">
        <v>745</v>
      </c>
      <c r="C1184" s="184" t="s">
        <v>6205</v>
      </c>
      <c r="D1184" s="185" t="s">
        <v>2271</v>
      </c>
    </row>
    <row r="1185" spans="1:4">
      <c r="A1185" s="184" t="s">
        <v>744</v>
      </c>
      <c r="B1185" s="184" t="s">
        <v>745</v>
      </c>
      <c r="C1185" s="184" t="s">
        <v>6206</v>
      </c>
      <c r="D1185" s="185" t="s">
        <v>2271</v>
      </c>
    </row>
    <row r="1186" spans="1:4">
      <c r="A1186" s="184" t="s">
        <v>744</v>
      </c>
      <c r="B1186" s="184" t="s">
        <v>745</v>
      </c>
      <c r="C1186" s="184" t="s">
        <v>6207</v>
      </c>
      <c r="D1186" s="185" t="s">
        <v>2271</v>
      </c>
    </row>
    <row r="1187" spans="1:4">
      <c r="A1187" s="184" t="s">
        <v>746</v>
      </c>
      <c r="B1187" s="184" t="s">
        <v>747</v>
      </c>
      <c r="C1187" s="184" t="s">
        <v>747</v>
      </c>
      <c r="D1187" s="185" t="s">
        <v>2271</v>
      </c>
    </row>
    <row r="1188" spans="1:4">
      <c r="A1188" s="184" t="s">
        <v>746</v>
      </c>
      <c r="B1188" s="184" t="s">
        <v>747</v>
      </c>
      <c r="C1188" s="184" t="s">
        <v>3473</v>
      </c>
      <c r="D1188" s="185" t="s">
        <v>2271</v>
      </c>
    </row>
    <row r="1189" spans="1:4">
      <c r="A1189" s="184" t="s">
        <v>746</v>
      </c>
      <c r="B1189" s="184" t="s">
        <v>747</v>
      </c>
      <c r="C1189" s="184" t="s">
        <v>3474</v>
      </c>
      <c r="D1189" s="185" t="s">
        <v>2271</v>
      </c>
    </row>
    <row r="1190" spans="1:4">
      <c r="A1190" s="184" t="s">
        <v>746</v>
      </c>
      <c r="B1190" s="184" t="s">
        <v>747</v>
      </c>
      <c r="C1190" s="184" t="s">
        <v>3475</v>
      </c>
      <c r="D1190" s="185" t="s">
        <v>2271</v>
      </c>
    </row>
    <row r="1191" spans="1:4">
      <c r="A1191" s="184" t="s">
        <v>746</v>
      </c>
      <c r="B1191" s="184" t="s">
        <v>747</v>
      </c>
      <c r="C1191" s="184" t="s">
        <v>3476</v>
      </c>
      <c r="D1191" s="185" t="s">
        <v>2271</v>
      </c>
    </row>
    <row r="1192" spans="1:4">
      <c r="A1192" s="184" t="s">
        <v>746</v>
      </c>
      <c r="B1192" s="184" t="s">
        <v>747</v>
      </c>
      <c r="C1192" s="184" t="s">
        <v>3472</v>
      </c>
      <c r="D1192" s="185" t="s">
        <v>2288</v>
      </c>
    </row>
    <row r="1193" spans="1:4">
      <c r="A1193" s="184" t="s">
        <v>748</v>
      </c>
      <c r="B1193" s="184" t="s">
        <v>749</v>
      </c>
      <c r="C1193" s="184" t="s">
        <v>5694</v>
      </c>
      <c r="D1193" s="185" t="s">
        <v>2271</v>
      </c>
    </row>
    <row r="1194" spans="1:4">
      <c r="A1194" s="184" t="s">
        <v>748</v>
      </c>
      <c r="B1194" s="184" t="s">
        <v>749</v>
      </c>
      <c r="C1194" s="184" t="s">
        <v>5695</v>
      </c>
      <c r="D1194" s="185" t="s">
        <v>2271</v>
      </c>
    </row>
    <row r="1195" spans="1:4">
      <c r="A1195" s="184" t="s">
        <v>748</v>
      </c>
      <c r="B1195" s="184" t="s">
        <v>749</v>
      </c>
      <c r="C1195" s="184" t="s">
        <v>2803</v>
      </c>
      <c r="D1195" s="185" t="s">
        <v>2271</v>
      </c>
    </row>
    <row r="1196" spans="1:4">
      <c r="A1196" s="184" t="s">
        <v>748</v>
      </c>
      <c r="B1196" s="184" t="s">
        <v>749</v>
      </c>
      <c r="C1196" s="184" t="s">
        <v>749</v>
      </c>
      <c r="D1196" s="185" t="s">
        <v>2271</v>
      </c>
    </row>
    <row r="1197" spans="1:4">
      <c r="A1197" s="184" t="s">
        <v>748</v>
      </c>
      <c r="B1197" s="184" t="s">
        <v>749</v>
      </c>
      <c r="C1197" s="184" t="s">
        <v>5696</v>
      </c>
      <c r="D1197" s="185" t="s">
        <v>2271</v>
      </c>
    </row>
    <row r="1198" spans="1:4">
      <c r="A1198" s="184" t="s">
        <v>748</v>
      </c>
      <c r="B1198" s="184" t="s">
        <v>749</v>
      </c>
      <c r="C1198" s="184" t="s">
        <v>5697</v>
      </c>
      <c r="D1198" s="185" t="s">
        <v>2271</v>
      </c>
    </row>
    <row r="1199" spans="1:4">
      <c r="A1199" s="184" t="s">
        <v>748</v>
      </c>
      <c r="B1199" s="184" t="s">
        <v>749</v>
      </c>
      <c r="C1199" s="184" t="s">
        <v>5698</v>
      </c>
      <c r="D1199" s="185" t="s">
        <v>2271</v>
      </c>
    </row>
    <row r="1200" spans="1:4">
      <c r="A1200" s="184" t="s">
        <v>750</v>
      </c>
      <c r="B1200" s="184" t="s">
        <v>751</v>
      </c>
      <c r="C1200" s="184" t="s">
        <v>3119</v>
      </c>
      <c r="D1200" s="185" t="s">
        <v>2271</v>
      </c>
    </row>
    <row r="1201" spans="1:4">
      <c r="A1201" s="184" t="s">
        <v>750</v>
      </c>
      <c r="B1201" s="184" t="s">
        <v>751</v>
      </c>
      <c r="C1201" s="184" t="s">
        <v>751</v>
      </c>
      <c r="D1201" s="185" t="s">
        <v>2271</v>
      </c>
    </row>
    <row r="1202" spans="1:4">
      <c r="A1202" s="184" t="s">
        <v>750</v>
      </c>
      <c r="B1202" s="184" t="s">
        <v>751</v>
      </c>
      <c r="C1202" s="184" t="s">
        <v>3120</v>
      </c>
      <c r="D1202" s="185" t="s">
        <v>2271</v>
      </c>
    </row>
    <row r="1203" spans="1:4">
      <c r="A1203" s="184" t="s">
        <v>750</v>
      </c>
      <c r="B1203" s="184" t="s">
        <v>751</v>
      </c>
      <c r="C1203" s="184" t="s">
        <v>3121</v>
      </c>
      <c r="D1203" s="185" t="s">
        <v>2271</v>
      </c>
    </row>
    <row r="1204" spans="1:4">
      <c r="A1204" s="184" t="s">
        <v>750</v>
      </c>
      <c r="B1204" s="184" t="s">
        <v>751</v>
      </c>
      <c r="C1204" s="184" t="s">
        <v>3122</v>
      </c>
      <c r="D1204" s="185" t="s">
        <v>2271</v>
      </c>
    </row>
    <row r="1205" spans="1:4">
      <c r="A1205" s="184" t="s">
        <v>750</v>
      </c>
      <c r="B1205" s="184" t="s">
        <v>751</v>
      </c>
      <c r="C1205" s="184" t="s">
        <v>3123</v>
      </c>
      <c r="D1205" s="185" t="s">
        <v>2271</v>
      </c>
    </row>
    <row r="1206" spans="1:4">
      <c r="A1206" s="184" t="s">
        <v>750</v>
      </c>
      <c r="B1206" s="184" t="s">
        <v>751</v>
      </c>
      <c r="C1206" s="184" t="s">
        <v>3124</v>
      </c>
      <c r="D1206" s="185" t="s">
        <v>2271</v>
      </c>
    </row>
    <row r="1207" spans="1:4">
      <c r="A1207" s="184" t="s">
        <v>750</v>
      </c>
      <c r="B1207" s="184" t="s">
        <v>751</v>
      </c>
      <c r="C1207" s="184" t="s">
        <v>3125</v>
      </c>
      <c r="D1207" s="185" t="s">
        <v>2271</v>
      </c>
    </row>
    <row r="1208" spans="1:4">
      <c r="A1208" s="184" t="s">
        <v>750</v>
      </c>
      <c r="B1208" s="184" t="s">
        <v>751</v>
      </c>
      <c r="C1208" s="184" t="s">
        <v>3126</v>
      </c>
      <c r="D1208" s="185" t="s">
        <v>2271</v>
      </c>
    </row>
    <row r="1209" spans="1:4">
      <c r="A1209" s="184" t="s">
        <v>752</v>
      </c>
      <c r="B1209" s="184" t="s">
        <v>753</v>
      </c>
      <c r="C1209" s="184" t="s">
        <v>753</v>
      </c>
      <c r="D1209" s="185" t="s">
        <v>2271</v>
      </c>
    </row>
    <row r="1210" spans="1:4">
      <c r="A1210" s="184" t="s">
        <v>752</v>
      </c>
      <c r="B1210" s="184" t="s">
        <v>753</v>
      </c>
      <c r="C1210" s="184" t="s">
        <v>3025</v>
      </c>
      <c r="D1210" s="185" t="s">
        <v>2271</v>
      </c>
    </row>
    <row r="1211" spans="1:4">
      <c r="A1211" s="184" t="s">
        <v>752</v>
      </c>
      <c r="B1211" s="184" t="s">
        <v>753</v>
      </c>
      <c r="C1211" s="184" t="s">
        <v>3026</v>
      </c>
      <c r="D1211" s="185" t="s">
        <v>2271</v>
      </c>
    </row>
    <row r="1212" spans="1:4">
      <c r="A1212" s="184" t="s">
        <v>754</v>
      </c>
      <c r="B1212" s="184" t="s">
        <v>755</v>
      </c>
      <c r="C1212" s="184" t="s">
        <v>5728</v>
      </c>
      <c r="D1212" s="185" t="s">
        <v>2271</v>
      </c>
    </row>
    <row r="1213" spans="1:4">
      <c r="A1213" s="184" t="s">
        <v>754</v>
      </c>
      <c r="B1213" s="184" t="s">
        <v>755</v>
      </c>
      <c r="C1213" s="184" t="s">
        <v>5729</v>
      </c>
      <c r="D1213" s="185" t="s">
        <v>2271</v>
      </c>
    </row>
    <row r="1214" spans="1:4">
      <c r="A1214" s="184" t="s">
        <v>754</v>
      </c>
      <c r="B1214" s="184" t="s">
        <v>755</v>
      </c>
      <c r="C1214" s="184" t="s">
        <v>5730</v>
      </c>
      <c r="D1214" s="185" t="s">
        <v>2271</v>
      </c>
    </row>
    <row r="1215" spans="1:4">
      <c r="A1215" s="184" t="s">
        <v>754</v>
      </c>
      <c r="B1215" s="184" t="s">
        <v>755</v>
      </c>
      <c r="C1215" s="184" t="s">
        <v>5731</v>
      </c>
      <c r="D1215" s="185" t="s">
        <v>2271</v>
      </c>
    </row>
    <row r="1216" spans="1:4">
      <c r="A1216" s="184" t="s">
        <v>754</v>
      </c>
      <c r="B1216" s="184" t="s">
        <v>755</v>
      </c>
      <c r="C1216" s="184" t="s">
        <v>5732</v>
      </c>
      <c r="D1216" s="185" t="s">
        <v>2271</v>
      </c>
    </row>
    <row r="1217" spans="1:4">
      <c r="A1217" s="184" t="s">
        <v>754</v>
      </c>
      <c r="B1217" s="184" t="s">
        <v>755</v>
      </c>
      <c r="C1217" s="184" t="s">
        <v>5733</v>
      </c>
      <c r="D1217" s="185" t="s">
        <v>2271</v>
      </c>
    </row>
    <row r="1218" spans="1:4">
      <c r="A1218" s="184" t="s">
        <v>754</v>
      </c>
      <c r="B1218" s="184" t="s">
        <v>755</v>
      </c>
      <c r="C1218" s="184" t="s">
        <v>755</v>
      </c>
      <c r="D1218" s="185" t="s">
        <v>2271</v>
      </c>
    </row>
    <row r="1219" spans="1:4">
      <c r="A1219" s="184" t="s">
        <v>754</v>
      </c>
      <c r="B1219" s="184" t="s">
        <v>755</v>
      </c>
      <c r="C1219" s="184" t="s">
        <v>5734</v>
      </c>
      <c r="D1219" s="185" t="s">
        <v>2271</v>
      </c>
    </row>
    <row r="1220" spans="1:4">
      <c r="A1220" s="184" t="s">
        <v>754</v>
      </c>
      <c r="B1220" s="184" t="s">
        <v>755</v>
      </c>
      <c r="C1220" s="184" t="s">
        <v>5735</v>
      </c>
      <c r="D1220" s="185" t="s">
        <v>2271</v>
      </c>
    </row>
    <row r="1221" spans="1:4">
      <c r="A1221" s="184" t="s">
        <v>754</v>
      </c>
      <c r="B1221" s="184" t="s">
        <v>755</v>
      </c>
      <c r="C1221" s="184" t="s">
        <v>5736</v>
      </c>
      <c r="D1221" s="185" t="s">
        <v>2271</v>
      </c>
    </row>
    <row r="1222" spans="1:4">
      <c r="A1222" s="184" t="s">
        <v>756</v>
      </c>
      <c r="B1222" s="184" t="s">
        <v>757</v>
      </c>
      <c r="C1222" s="184" t="s">
        <v>757</v>
      </c>
      <c r="D1222" s="185" t="s">
        <v>2271</v>
      </c>
    </row>
    <row r="1223" spans="1:4">
      <c r="A1223" s="184" t="s">
        <v>756</v>
      </c>
      <c r="B1223" s="184" t="s">
        <v>757</v>
      </c>
      <c r="C1223" s="184" t="s">
        <v>2795</v>
      </c>
      <c r="D1223" s="185" t="s">
        <v>2271</v>
      </c>
    </row>
    <row r="1224" spans="1:4">
      <c r="A1224" s="184" t="s">
        <v>756</v>
      </c>
      <c r="B1224" s="184" t="s">
        <v>757</v>
      </c>
      <c r="C1224" s="184" t="s">
        <v>2796</v>
      </c>
      <c r="D1224" s="185" t="s">
        <v>2271</v>
      </c>
    </row>
    <row r="1225" spans="1:4">
      <c r="A1225" s="184" t="s">
        <v>756</v>
      </c>
      <c r="B1225" s="184" t="s">
        <v>757</v>
      </c>
      <c r="C1225" s="184" t="s">
        <v>2797</v>
      </c>
      <c r="D1225" s="185" t="s">
        <v>2271</v>
      </c>
    </row>
    <row r="1226" spans="1:4">
      <c r="A1226" s="184" t="s">
        <v>756</v>
      </c>
      <c r="B1226" s="184" t="s">
        <v>757</v>
      </c>
      <c r="C1226" s="184" t="s">
        <v>2798</v>
      </c>
      <c r="D1226" s="185" t="s">
        <v>2271</v>
      </c>
    </row>
    <row r="1227" spans="1:4">
      <c r="A1227" s="184" t="s">
        <v>756</v>
      </c>
      <c r="B1227" s="184" t="s">
        <v>757</v>
      </c>
      <c r="C1227" s="184" t="s">
        <v>2799</v>
      </c>
      <c r="D1227" s="185" t="s">
        <v>2288</v>
      </c>
    </row>
    <row r="1228" spans="1:4">
      <c r="A1228" s="184" t="s">
        <v>758</v>
      </c>
      <c r="B1228" s="184" t="s">
        <v>759</v>
      </c>
      <c r="C1228" s="184" t="s">
        <v>5855</v>
      </c>
      <c r="D1228" s="185" t="s">
        <v>2290</v>
      </c>
    </row>
    <row r="1229" spans="1:4">
      <c r="A1229" s="184" t="s">
        <v>758</v>
      </c>
      <c r="B1229" s="184" t="s">
        <v>759</v>
      </c>
      <c r="C1229" s="184" t="s">
        <v>5856</v>
      </c>
      <c r="D1229" s="185" t="s">
        <v>2290</v>
      </c>
    </row>
    <row r="1230" spans="1:4">
      <c r="A1230" s="184" t="s">
        <v>758</v>
      </c>
      <c r="B1230" s="184" t="s">
        <v>759</v>
      </c>
      <c r="C1230" s="184" t="s">
        <v>5858</v>
      </c>
      <c r="D1230" s="185" t="s">
        <v>2290</v>
      </c>
    </row>
    <row r="1231" spans="1:4">
      <c r="A1231" s="184" t="s">
        <v>758</v>
      </c>
      <c r="B1231" s="184" t="s">
        <v>759</v>
      </c>
      <c r="C1231" s="184" t="s">
        <v>5859</v>
      </c>
      <c r="D1231" s="185" t="s">
        <v>2290</v>
      </c>
    </row>
    <row r="1232" spans="1:4">
      <c r="A1232" s="184" t="s">
        <v>758</v>
      </c>
      <c r="B1232" s="184" t="s">
        <v>759</v>
      </c>
      <c r="C1232" s="184" t="s">
        <v>5860</v>
      </c>
      <c r="D1232" s="185" t="s">
        <v>2290</v>
      </c>
    </row>
    <row r="1233" spans="1:4">
      <c r="A1233" s="184" t="s">
        <v>758</v>
      </c>
      <c r="B1233" s="184" t="s">
        <v>759</v>
      </c>
      <c r="C1233" s="184" t="s">
        <v>5863</v>
      </c>
      <c r="D1233" s="185" t="s">
        <v>2290</v>
      </c>
    </row>
    <row r="1234" spans="1:4">
      <c r="A1234" s="184" t="s">
        <v>758</v>
      </c>
      <c r="B1234" s="184" t="s">
        <v>759</v>
      </c>
      <c r="C1234" s="184" t="s">
        <v>5864</v>
      </c>
      <c r="D1234" s="185" t="s">
        <v>2290</v>
      </c>
    </row>
    <row r="1235" spans="1:4">
      <c r="A1235" s="184" t="s">
        <v>758</v>
      </c>
      <c r="B1235" s="184" t="s">
        <v>759</v>
      </c>
      <c r="C1235" s="184" t="s">
        <v>5865</v>
      </c>
      <c r="D1235" s="185" t="s">
        <v>2290</v>
      </c>
    </row>
    <row r="1236" spans="1:4">
      <c r="A1236" s="184" t="s">
        <v>758</v>
      </c>
      <c r="B1236" s="184" t="s">
        <v>759</v>
      </c>
      <c r="C1236" s="184" t="s">
        <v>5866</v>
      </c>
      <c r="D1236" s="185" t="s">
        <v>2290</v>
      </c>
    </row>
    <row r="1237" spans="1:4">
      <c r="A1237" s="184" t="s">
        <v>758</v>
      </c>
      <c r="B1237" s="184" t="s">
        <v>759</v>
      </c>
      <c r="C1237" s="184" t="s">
        <v>5868</v>
      </c>
      <c r="D1237" s="185" t="s">
        <v>2290</v>
      </c>
    </row>
    <row r="1238" spans="1:4">
      <c r="A1238" s="184" t="s">
        <v>758</v>
      </c>
      <c r="B1238" s="184" t="s">
        <v>759</v>
      </c>
      <c r="C1238" s="184" t="s">
        <v>5869</v>
      </c>
      <c r="D1238" s="185" t="s">
        <v>2290</v>
      </c>
    </row>
    <row r="1239" spans="1:4">
      <c r="A1239" s="184" t="s">
        <v>758</v>
      </c>
      <c r="B1239" s="184" t="s">
        <v>759</v>
      </c>
      <c r="C1239" s="184" t="s">
        <v>5872</v>
      </c>
      <c r="D1239" s="185" t="s">
        <v>2290</v>
      </c>
    </row>
    <row r="1240" spans="1:4">
      <c r="A1240" s="184" t="s">
        <v>758</v>
      </c>
      <c r="B1240" s="184" t="s">
        <v>759</v>
      </c>
      <c r="C1240" s="184" t="s">
        <v>5873</v>
      </c>
      <c r="D1240" s="185" t="s">
        <v>2290</v>
      </c>
    </row>
    <row r="1241" spans="1:4">
      <c r="A1241" s="184" t="s">
        <v>758</v>
      </c>
      <c r="B1241" s="184" t="s">
        <v>759</v>
      </c>
      <c r="C1241" s="184" t="s">
        <v>5874</v>
      </c>
      <c r="D1241" s="185" t="s">
        <v>2290</v>
      </c>
    </row>
    <row r="1242" spans="1:4">
      <c r="A1242" s="184" t="s">
        <v>758</v>
      </c>
      <c r="B1242" s="184" t="s">
        <v>759</v>
      </c>
      <c r="C1242" s="184" t="s">
        <v>5875</v>
      </c>
      <c r="D1242" s="185" t="s">
        <v>2290</v>
      </c>
    </row>
    <row r="1243" spans="1:4">
      <c r="A1243" s="184" t="s">
        <v>758</v>
      </c>
      <c r="B1243" s="184" t="s">
        <v>759</v>
      </c>
      <c r="C1243" s="184" t="s">
        <v>5877</v>
      </c>
      <c r="D1243" s="185" t="s">
        <v>2290</v>
      </c>
    </row>
    <row r="1244" spans="1:4">
      <c r="A1244" s="184" t="s">
        <v>758</v>
      </c>
      <c r="B1244" s="184" t="s">
        <v>759</v>
      </c>
      <c r="C1244" s="184" t="s">
        <v>5878</v>
      </c>
      <c r="D1244" s="185" t="s">
        <v>2290</v>
      </c>
    </row>
    <row r="1245" spans="1:4">
      <c r="A1245" s="184" t="s">
        <v>758</v>
      </c>
      <c r="B1245" s="184" t="s">
        <v>759</v>
      </c>
      <c r="C1245" s="184" t="s">
        <v>5879</v>
      </c>
      <c r="D1245" s="185" t="s">
        <v>2290</v>
      </c>
    </row>
    <row r="1246" spans="1:4">
      <c r="A1246" s="184" t="s">
        <v>758</v>
      </c>
      <c r="B1246" s="184" t="s">
        <v>759</v>
      </c>
      <c r="C1246" s="184" t="s">
        <v>5881</v>
      </c>
      <c r="D1246" s="185" t="s">
        <v>2290</v>
      </c>
    </row>
    <row r="1247" spans="1:4">
      <c r="A1247" s="184" t="s">
        <v>758</v>
      </c>
      <c r="B1247" s="184" t="s">
        <v>759</v>
      </c>
      <c r="C1247" s="184" t="s">
        <v>5882</v>
      </c>
      <c r="D1247" s="185" t="s">
        <v>2290</v>
      </c>
    </row>
    <row r="1248" spans="1:4">
      <c r="A1248" s="184" t="s">
        <v>758</v>
      </c>
      <c r="B1248" s="184" t="s">
        <v>759</v>
      </c>
      <c r="C1248" s="184" t="s">
        <v>5885</v>
      </c>
      <c r="D1248" s="185" t="s">
        <v>2290</v>
      </c>
    </row>
    <row r="1249" spans="1:4">
      <c r="A1249" s="184" t="s">
        <v>758</v>
      </c>
      <c r="B1249" s="184" t="s">
        <v>759</v>
      </c>
      <c r="C1249" s="184" t="s">
        <v>5886</v>
      </c>
      <c r="D1249" s="185" t="s">
        <v>2290</v>
      </c>
    </row>
    <row r="1250" spans="1:4">
      <c r="A1250" s="184" t="s">
        <v>758</v>
      </c>
      <c r="B1250" s="184" t="s">
        <v>759</v>
      </c>
      <c r="C1250" s="184" t="s">
        <v>5889</v>
      </c>
      <c r="D1250" s="185" t="s">
        <v>2290</v>
      </c>
    </row>
    <row r="1251" spans="1:4">
      <c r="A1251" s="184" t="s">
        <v>758</v>
      </c>
      <c r="B1251" s="184" t="s">
        <v>759</v>
      </c>
      <c r="C1251" s="184" t="s">
        <v>5890</v>
      </c>
      <c r="D1251" s="185" t="s">
        <v>2290</v>
      </c>
    </row>
    <row r="1252" spans="1:4">
      <c r="A1252" s="184" t="s">
        <v>758</v>
      </c>
      <c r="B1252" s="184" t="s">
        <v>759</v>
      </c>
      <c r="C1252" s="184" t="s">
        <v>5891</v>
      </c>
      <c r="D1252" s="185" t="s">
        <v>2290</v>
      </c>
    </row>
    <row r="1253" spans="1:4">
      <c r="A1253" s="184" t="s">
        <v>758</v>
      </c>
      <c r="B1253" s="184" t="s">
        <v>759</v>
      </c>
      <c r="C1253" s="184" t="s">
        <v>5893</v>
      </c>
      <c r="D1253" s="185" t="s">
        <v>2290</v>
      </c>
    </row>
    <row r="1254" spans="1:4">
      <c r="A1254" s="184" t="s">
        <v>758</v>
      </c>
      <c r="B1254" s="184" t="s">
        <v>759</v>
      </c>
      <c r="C1254" s="184" t="s">
        <v>5896</v>
      </c>
      <c r="D1254" s="185" t="s">
        <v>2290</v>
      </c>
    </row>
    <row r="1255" spans="1:4">
      <c r="A1255" s="184" t="s">
        <v>758</v>
      </c>
      <c r="B1255" s="184" t="s">
        <v>759</v>
      </c>
      <c r="C1255" s="184" t="s">
        <v>5899</v>
      </c>
      <c r="D1255" s="185" t="s">
        <v>2290</v>
      </c>
    </row>
    <row r="1256" spans="1:4">
      <c r="A1256" s="184" t="s">
        <v>758</v>
      </c>
      <c r="B1256" s="184" t="s">
        <v>759</v>
      </c>
      <c r="C1256" s="184" t="s">
        <v>5905</v>
      </c>
      <c r="D1256" s="185" t="s">
        <v>2290</v>
      </c>
    </row>
    <row r="1257" spans="1:4">
      <c r="A1257" s="184" t="s">
        <v>758</v>
      </c>
      <c r="B1257" s="184" t="s">
        <v>759</v>
      </c>
      <c r="C1257" s="184" t="s">
        <v>759</v>
      </c>
      <c r="D1257" s="185" t="s">
        <v>2286</v>
      </c>
    </row>
    <row r="1258" spans="1:4">
      <c r="A1258" s="184" t="s">
        <v>758</v>
      </c>
      <c r="B1258" s="184" t="s">
        <v>759</v>
      </c>
      <c r="C1258" s="184" t="s">
        <v>5871</v>
      </c>
      <c r="D1258" s="185" t="s">
        <v>2271</v>
      </c>
    </row>
    <row r="1259" spans="1:4">
      <c r="A1259" s="184" t="s">
        <v>758</v>
      </c>
      <c r="B1259" s="184" t="s">
        <v>759</v>
      </c>
      <c r="C1259" s="184" t="s">
        <v>5887</v>
      </c>
      <c r="D1259" s="185" t="s">
        <v>2271</v>
      </c>
    </row>
    <row r="1260" spans="1:4">
      <c r="A1260" s="184" t="s">
        <v>758</v>
      </c>
      <c r="B1260" s="184" t="s">
        <v>759</v>
      </c>
      <c r="C1260" s="184" t="s">
        <v>5888</v>
      </c>
      <c r="D1260" s="185" t="s">
        <v>2271</v>
      </c>
    </row>
    <row r="1261" spans="1:4">
      <c r="A1261" s="184" t="s">
        <v>758</v>
      </c>
      <c r="B1261" s="184" t="s">
        <v>759</v>
      </c>
      <c r="C1261" s="184" t="s">
        <v>5897</v>
      </c>
      <c r="D1261" s="185" t="s">
        <v>2271</v>
      </c>
    </row>
    <row r="1262" spans="1:4">
      <c r="A1262" s="184" t="s">
        <v>758</v>
      </c>
      <c r="B1262" s="184" t="s">
        <v>759</v>
      </c>
      <c r="C1262" s="184" t="s">
        <v>5902</v>
      </c>
      <c r="D1262" s="185" t="s">
        <v>2271</v>
      </c>
    </row>
    <row r="1263" spans="1:4">
      <c r="A1263" s="184" t="s">
        <v>758</v>
      </c>
      <c r="B1263" s="184" t="s">
        <v>759</v>
      </c>
      <c r="C1263" s="184" t="s">
        <v>5903</v>
      </c>
      <c r="D1263" s="185" t="s">
        <v>2271</v>
      </c>
    </row>
    <row r="1264" spans="1:4">
      <c r="A1264" s="184" t="s">
        <v>758</v>
      </c>
      <c r="B1264" s="184" t="s">
        <v>759</v>
      </c>
      <c r="C1264" s="184" t="s">
        <v>5904</v>
      </c>
      <c r="D1264" s="185" t="s">
        <v>2271</v>
      </c>
    </row>
    <row r="1265" spans="1:4">
      <c r="A1265" s="184" t="s">
        <v>758</v>
      </c>
      <c r="B1265" s="184" t="s">
        <v>759</v>
      </c>
      <c r="C1265" s="184" t="s">
        <v>5906</v>
      </c>
      <c r="D1265" s="185" t="s">
        <v>2271</v>
      </c>
    </row>
    <row r="1266" spans="1:4">
      <c r="A1266" s="184" t="s">
        <v>758</v>
      </c>
      <c r="B1266" s="184" t="s">
        <v>759</v>
      </c>
      <c r="C1266" s="184" t="s">
        <v>5907</v>
      </c>
      <c r="D1266" s="185" t="s">
        <v>2271</v>
      </c>
    </row>
    <row r="1267" spans="1:4">
      <c r="A1267" s="184" t="s">
        <v>758</v>
      </c>
      <c r="B1267" s="184" t="s">
        <v>759</v>
      </c>
      <c r="C1267" s="184" t="s">
        <v>5857</v>
      </c>
      <c r="D1267" s="185" t="s">
        <v>2312</v>
      </c>
    </row>
    <row r="1268" spans="1:4">
      <c r="A1268" s="184" t="s">
        <v>758</v>
      </c>
      <c r="B1268" s="184" t="s">
        <v>759</v>
      </c>
      <c r="C1268" s="184" t="s">
        <v>5861</v>
      </c>
      <c r="D1268" s="185" t="s">
        <v>2312</v>
      </c>
    </row>
    <row r="1269" spans="1:4">
      <c r="A1269" s="184" t="s">
        <v>758</v>
      </c>
      <c r="B1269" s="184" t="s">
        <v>759</v>
      </c>
      <c r="C1269" s="184" t="s">
        <v>5862</v>
      </c>
      <c r="D1269" s="185" t="s">
        <v>2312</v>
      </c>
    </row>
    <row r="1270" spans="1:4">
      <c r="A1270" s="184" t="s">
        <v>758</v>
      </c>
      <c r="B1270" s="184" t="s">
        <v>759</v>
      </c>
      <c r="C1270" s="184" t="s">
        <v>5867</v>
      </c>
      <c r="D1270" s="185" t="s">
        <v>2312</v>
      </c>
    </row>
    <row r="1271" spans="1:4">
      <c r="A1271" s="184" t="s">
        <v>758</v>
      </c>
      <c r="B1271" s="184" t="s">
        <v>759</v>
      </c>
      <c r="C1271" s="184" t="s">
        <v>5870</v>
      </c>
      <c r="D1271" s="185" t="s">
        <v>2312</v>
      </c>
    </row>
    <row r="1272" spans="1:4">
      <c r="A1272" s="184" t="s">
        <v>758</v>
      </c>
      <c r="B1272" s="184" t="s">
        <v>759</v>
      </c>
      <c r="C1272" s="184" t="s">
        <v>5876</v>
      </c>
      <c r="D1272" s="185" t="s">
        <v>2312</v>
      </c>
    </row>
    <row r="1273" spans="1:4">
      <c r="A1273" s="184" t="s">
        <v>758</v>
      </c>
      <c r="B1273" s="184" t="s">
        <v>759</v>
      </c>
      <c r="C1273" s="184" t="s">
        <v>5880</v>
      </c>
      <c r="D1273" s="185" t="s">
        <v>2312</v>
      </c>
    </row>
    <row r="1274" spans="1:4">
      <c r="A1274" s="184" t="s">
        <v>758</v>
      </c>
      <c r="B1274" s="184" t="s">
        <v>759</v>
      </c>
      <c r="C1274" s="184" t="s">
        <v>5883</v>
      </c>
      <c r="D1274" s="185" t="s">
        <v>2312</v>
      </c>
    </row>
    <row r="1275" spans="1:4">
      <c r="A1275" s="184" t="s">
        <v>758</v>
      </c>
      <c r="B1275" s="184" t="s">
        <v>759</v>
      </c>
      <c r="C1275" s="184" t="s">
        <v>5884</v>
      </c>
      <c r="D1275" s="185" t="s">
        <v>2312</v>
      </c>
    </row>
    <row r="1276" spans="1:4">
      <c r="A1276" s="184" t="s">
        <v>758</v>
      </c>
      <c r="B1276" s="184" t="s">
        <v>759</v>
      </c>
      <c r="C1276" s="184" t="s">
        <v>5892</v>
      </c>
      <c r="D1276" s="185" t="s">
        <v>2312</v>
      </c>
    </row>
    <row r="1277" spans="1:4">
      <c r="A1277" s="184" t="s">
        <v>758</v>
      </c>
      <c r="B1277" s="184" t="s">
        <v>759</v>
      </c>
      <c r="C1277" s="184" t="s">
        <v>2658</v>
      </c>
      <c r="D1277" s="185" t="s">
        <v>2312</v>
      </c>
    </row>
    <row r="1278" spans="1:4">
      <c r="A1278" s="184" t="s">
        <v>758</v>
      </c>
      <c r="B1278" s="184" t="s">
        <v>759</v>
      </c>
      <c r="C1278" s="184" t="s">
        <v>5894</v>
      </c>
      <c r="D1278" s="185" t="s">
        <v>2312</v>
      </c>
    </row>
    <row r="1279" spans="1:4">
      <c r="A1279" s="184" t="s">
        <v>758</v>
      </c>
      <c r="B1279" s="184" t="s">
        <v>759</v>
      </c>
      <c r="C1279" s="184" t="s">
        <v>5895</v>
      </c>
      <c r="D1279" s="185" t="s">
        <v>2312</v>
      </c>
    </row>
    <row r="1280" spans="1:4">
      <c r="A1280" s="184" t="s">
        <v>758</v>
      </c>
      <c r="B1280" s="184" t="s">
        <v>759</v>
      </c>
      <c r="C1280" s="184" t="s">
        <v>5898</v>
      </c>
      <c r="D1280" s="185" t="s">
        <v>2312</v>
      </c>
    </row>
    <row r="1281" spans="1:4">
      <c r="A1281" s="184" t="s">
        <v>758</v>
      </c>
      <c r="B1281" s="184" t="s">
        <v>759</v>
      </c>
      <c r="C1281" s="184" t="s">
        <v>5900</v>
      </c>
      <c r="D1281" s="185" t="s">
        <v>2312</v>
      </c>
    </row>
    <row r="1282" spans="1:4">
      <c r="A1282" s="184" t="s">
        <v>758</v>
      </c>
      <c r="B1282" s="184" t="s">
        <v>759</v>
      </c>
      <c r="C1282" s="184" t="s">
        <v>5901</v>
      </c>
      <c r="D1282" s="185" t="s">
        <v>2312</v>
      </c>
    </row>
    <row r="1283" spans="1:4">
      <c r="A1283" s="184" t="s">
        <v>760</v>
      </c>
      <c r="B1283" s="184" t="s">
        <v>6308</v>
      </c>
      <c r="C1283" s="184" t="s">
        <v>6308</v>
      </c>
      <c r="D1283" s="185" t="s">
        <v>2271</v>
      </c>
    </row>
    <row r="1284" spans="1:4">
      <c r="A1284" s="184" t="s">
        <v>762</v>
      </c>
      <c r="B1284" s="184" t="s">
        <v>3103</v>
      </c>
      <c r="C1284" s="184" t="s">
        <v>3103</v>
      </c>
      <c r="D1284" s="185" t="s">
        <v>2271</v>
      </c>
    </row>
    <row r="1285" spans="1:4">
      <c r="A1285" s="184" t="s">
        <v>764</v>
      </c>
      <c r="B1285" s="184" t="s">
        <v>3220</v>
      </c>
      <c r="C1285" s="184" t="s">
        <v>3220</v>
      </c>
      <c r="D1285" s="185" t="s">
        <v>2271</v>
      </c>
    </row>
    <row r="1286" spans="1:4">
      <c r="A1286" s="184" t="s">
        <v>766</v>
      </c>
      <c r="B1286" s="184" t="s">
        <v>6350</v>
      </c>
      <c r="C1286" s="184" t="s">
        <v>6350</v>
      </c>
      <c r="D1286" s="185" t="s">
        <v>2271</v>
      </c>
    </row>
    <row r="1287" spans="1:4">
      <c r="A1287" s="184" t="s">
        <v>768</v>
      </c>
      <c r="B1287" s="184" t="s">
        <v>6309</v>
      </c>
      <c r="C1287" s="184" t="s">
        <v>6309</v>
      </c>
      <c r="D1287" s="185" t="s">
        <v>2271</v>
      </c>
    </row>
    <row r="1288" spans="1:4">
      <c r="A1288" s="184" t="s">
        <v>770</v>
      </c>
      <c r="B1288" s="184" t="s">
        <v>5854</v>
      </c>
      <c r="C1288" s="184" t="s">
        <v>5854</v>
      </c>
      <c r="D1288" s="185" t="s">
        <v>2859</v>
      </c>
    </row>
    <row r="1289" spans="1:4">
      <c r="A1289" s="184" t="s">
        <v>772</v>
      </c>
      <c r="B1289" s="184" t="s">
        <v>6348</v>
      </c>
      <c r="C1289" s="184" t="s">
        <v>6348</v>
      </c>
      <c r="D1289" s="185" t="s">
        <v>2271</v>
      </c>
    </row>
    <row r="1290" spans="1:4">
      <c r="A1290" s="184" t="s">
        <v>778</v>
      </c>
      <c r="B1290" s="184" t="s">
        <v>779</v>
      </c>
      <c r="C1290" s="184" t="s">
        <v>5947</v>
      </c>
      <c r="D1290" s="185" t="s">
        <v>2271</v>
      </c>
    </row>
    <row r="1291" spans="1:4">
      <c r="A1291" s="184" t="s">
        <v>778</v>
      </c>
      <c r="B1291" s="184" t="s">
        <v>779</v>
      </c>
      <c r="C1291" s="184" t="s">
        <v>779</v>
      </c>
      <c r="D1291" s="185" t="s">
        <v>2271</v>
      </c>
    </row>
    <row r="1292" spans="1:4">
      <c r="A1292" s="184" t="s">
        <v>778</v>
      </c>
      <c r="B1292" s="184" t="s">
        <v>779</v>
      </c>
      <c r="C1292" s="184" t="s">
        <v>5948</v>
      </c>
      <c r="D1292" s="185" t="s">
        <v>2271</v>
      </c>
    </row>
    <row r="1293" spans="1:4">
      <c r="A1293" s="184" t="s">
        <v>778</v>
      </c>
      <c r="B1293" s="184" t="s">
        <v>779</v>
      </c>
      <c r="C1293" s="184" t="s">
        <v>5949</v>
      </c>
      <c r="D1293" s="185" t="s">
        <v>2271</v>
      </c>
    </row>
    <row r="1294" spans="1:4">
      <c r="A1294" s="184" t="s">
        <v>778</v>
      </c>
      <c r="B1294" s="184" t="s">
        <v>779</v>
      </c>
      <c r="C1294" s="184" t="s">
        <v>5950</v>
      </c>
      <c r="D1294" s="185" t="s">
        <v>2271</v>
      </c>
    </row>
    <row r="1295" spans="1:4">
      <c r="A1295" s="184" t="s">
        <v>778</v>
      </c>
      <c r="B1295" s="184" t="s">
        <v>779</v>
      </c>
      <c r="C1295" s="184" t="s">
        <v>5951</v>
      </c>
      <c r="D1295" s="185" t="s">
        <v>2271</v>
      </c>
    </row>
    <row r="1296" spans="1:4">
      <c r="A1296" s="184" t="s">
        <v>778</v>
      </c>
      <c r="B1296" s="184" t="s">
        <v>779</v>
      </c>
      <c r="C1296" s="184" t="s">
        <v>5952</v>
      </c>
      <c r="D1296" s="185" t="s">
        <v>2271</v>
      </c>
    </row>
    <row r="1297" spans="1:4">
      <c r="A1297" s="184" t="s">
        <v>778</v>
      </c>
      <c r="B1297" s="184" t="s">
        <v>779</v>
      </c>
      <c r="C1297" s="184" t="s">
        <v>5953</v>
      </c>
      <c r="D1297" s="185" t="s">
        <v>2271</v>
      </c>
    </row>
    <row r="1298" spans="1:4">
      <c r="A1298" s="184" t="s">
        <v>778</v>
      </c>
      <c r="B1298" s="184" t="s">
        <v>779</v>
      </c>
      <c r="C1298" s="184" t="s">
        <v>5954</v>
      </c>
      <c r="D1298" s="185" t="s">
        <v>2271</v>
      </c>
    </row>
    <row r="1299" spans="1:4">
      <c r="A1299" s="184" t="s">
        <v>778</v>
      </c>
      <c r="B1299" s="184" t="s">
        <v>779</v>
      </c>
      <c r="C1299" s="184" t="s">
        <v>5955</v>
      </c>
      <c r="D1299" s="185" t="s">
        <v>2271</v>
      </c>
    </row>
    <row r="1300" spans="1:4">
      <c r="A1300" s="184" t="s">
        <v>780</v>
      </c>
      <c r="B1300" s="184" t="s">
        <v>781</v>
      </c>
      <c r="C1300" s="184" t="s">
        <v>781</v>
      </c>
      <c r="D1300" s="185" t="s">
        <v>2271</v>
      </c>
    </row>
    <row r="1301" spans="1:4">
      <c r="A1301" s="184" t="s">
        <v>780</v>
      </c>
      <c r="B1301" s="184" t="s">
        <v>781</v>
      </c>
      <c r="C1301" s="184" t="s">
        <v>2556</v>
      </c>
      <c r="D1301" s="185" t="s">
        <v>2271</v>
      </c>
    </row>
    <row r="1302" spans="1:4">
      <c r="A1302" s="184" t="s">
        <v>780</v>
      </c>
      <c r="B1302" s="184" t="s">
        <v>781</v>
      </c>
      <c r="C1302" s="184" t="s">
        <v>2557</v>
      </c>
      <c r="D1302" s="185" t="s">
        <v>2271</v>
      </c>
    </row>
    <row r="1303" spans="1:4">
      <c r="A1303" s="184" t="s">
        <v>780</v>
      </c>
      <c r="B1303" s="184" t="s">
        <v>781</v>
      </c>
      <c r="C1303" s="184" t="s">
        <v>2558</v>
      </c>
      <c r="D1303" s="185" t="s">
        <v>2271</v>
      </c>
    </row>
    <row r="1304" spans="1:4">
      <c r="A1304" s="184" t="s">
        <v>780</v>
      </c>
      <c r="B1304" s="184" t="s">
        <v>781</v>
      </c>
      <c r="C1304" s="184" t="s">
        <v>2559</v>
      </c>
      <c r="D1304" s="185" t="s">
        <v>2271</v>
      </c>
    </row>
    <row r="1305" spans="1:4">
      <c r="A1305" s="184" t="s">
        <v>780</v>
      </c>
      <c r="B1305" s="184" t="s">
        <v>781</v>
      </c>
      <c r="C1305" s="184" t="s">
        <v>2560</v>
      </c>
      <c r="D1305" s="185" t="s">
        <v>2271</v>
      </c>
    </row>
    <row r="1306" spans="1:4">
      <c r="A1306" s="184" t="s">
        <v>782</v>
      </c>
      <c r="B1306" s="184" t="s">
        <v>783</v>
      </c>
      <c r="C1306" s="184" t="s">
        <v>783</v>
      </c>
      <c r="D1306" s="185" t="s">
        <v>2271</v>
      </c>
    </row>
    <row r="1307" spans="1:4">
      <c r="A1307" s="184" t="s">
        <v>782</v>
      </c>
      <c r="B1307" s="184" t="s">
        <v>783</v>
      </c>
      <c r="C1307" s="184" t="s">
        <v>6476</v>
      </c>
      <c r="D1307" s="185" t="s">
        <v>2271</v>
      </c>
    </row>
    <row r="1308" spans="1:4">
      <c r="A1308" s="184" t="s">
        <v>782</v>
      </c>
      <c r="B1308" s="184" t="s">
        <v>783</v>
      </c>
      <c r="C1308" s="184" t="s">
        <v>6477</v>
      </c>
      <c r="D1308" s="185" t="s">
        <v>2271</v>
      </c>
    </row>
    <row r="1309" spans="1:4">
      <c r="A1309" s="184" t="s">
        <v>782</v>
      </c>
      <c r="B1309" s="184" t="s">
        <v>783</v>
      </c>
      <c r="C1309" s="184" t="s">
        <v>6478</v>
      </c>
      <c r="D1309" s="185" t="s">
        <v>2271</v>
      </c>
    </row>
    <row r="1310" spans="1:4">
      <c r="A1310" s="184" t="s">
        <v>782</v>
      </c>
      <c r="B1310" s="184" t="s">
        <v>783</v>
      </c>
      <c r="C1310" s="184" t="s">
        <v>6479</v>
      </c>
      <c r="D1310" s="185" t="s">
        <v>2271</v>
      </c>
    </row>
    <row r="1311" spans="1:4">
      <c r="A1311" s="184" t="s">
        <v>782</v>
      </c>
      <c r="B1311" s="184" t="s">
        <v>783</v>
      </c>
      <c r="C1311" s="184" t="s">
        <v>6480</v>
      </c>
      <c r="D1311" s="185" t="s">
        <v>2271</v>
      </c>
    </row>
    <row r="1312" spans="1:4">
      <c r="A1312" s="184" t="s">
        <v>782</v>
      </c>
      <c r="B1312" s="184" t="s">
        <v>783</v>
      </c>
      <c r="C1312" s="184" t="s">
        <v>6481</v>
      </c>
      <c r="D1312" s="185" t="s">
        <v>2271</v>
      </c>
    </row>
    <row r="1313" spans="1:4">
      <c r="A1313" s="184" t="s">
        <v>782</v>
      </c>
      <c r="B1313" s="184" t="s">
        <v>783</v>
      </c>
      <c r="C1313" s="184" t="s">
        <v>6482</v>
      </c>
      <c r="D1313" s="185" t="s">
        <v>2271</v>
      </c>
    </row>
    <row r="1314" spans="1:4">
      <c r="A1314" s="184" t="s">
        <v>782</v>
      </c>
      <c r="B1314" s="184" t="s">
        <v>783</v>
      </c>
      <c r="C1314" s="184" t="s">
        <v>6484</v>
      </c>
      <c r="D1314" s="185" t="s">
        <v>2271</v>
      </c>
    </row>
    <row r="1315" spans="1:4">
      <c r="A1315" s="184" t="s">
        <v>782</v>
      </c>
      <c r="B1315" s="184" t="s">
        <v>783</v>
      </c>
      <c r="C1315" s="184" t="s">
        <v>6485</v>
      </c>
      <c r="D1315" s="185" t="s">
        <v>2271</v>
      </c>
    </row>
    <row r="1316" spans="1:4">
      <c r="A1316" s="184" t="s">
        <v>782</v>
      </c>
      <c r="B1316" s="184" t="s">
        <v>783</v>
      </c>
      <c r="C1316" s="184" t="s">
        <v>6486</v>
      </c>
      <c r="D1316" s="185" t="s">
        <v>2271</v>
      </c>
    </row>
    <row r="1317" spans="1:4">
      <c r="A1317" s="184" t="s">
        <v>782</v>
      </c>
      <c r="B1317" s="184" t="s">
        <v>783</v>
      </c>
      <c r="C1317" s="184" t="s">
        <v>6483</v>
      </c>
      <c r="D1317" s="185" t="s">
        <v>2288</v>
      </c>
    </row>
    <row r="1318" spans="1:4">
      <c r="A1318" s="184" t="s">
        <v>784</v>
      </c>
      <c r="B1318" s="184" t="s">
        <v>785</v>
      </c>
      <c r="C1318" s="184" t="s">
        <v>785</v>
      </c>
      <c r="D1318" s="185" t="s">
        <v>2271</v>
      </c>
    </row>
    <row r="1319" spans="1:4">
      <c r="A1319" s="184" t="s">
        <v>784</v>
      </c>
      <c r="B1319" s="184" t="s">
        <v>785</v>
      </c>
      <c r="C1319" s="184" t="s">
        <v>6558</v>
      </c>
      <c r="D1319" s="185" t="s">
        <v>2271</v>
      </c>
    </row>
    <row r="1320" spans="1:4">
      <c r="A1320" s="184" t="s">
        <v>784</v>
      </c>
      <c r="B1320" s="184" t="s">
        <v>785</v>
      </c>
      <c r="C1320" s="184" t="s">
        <v>6559</v>
      </c>
      <c r="D1320" s="185" t="s">
        <v>2271</v>
      </c>
    </row>
    <row r="1321" spans="1:4">
      <c r="A1321" s="184" t="s">
        <v>786</v>
      </c>
      <c r="B1321" s="184" t="s">
        <v>787</v>
      </c>
      <c r="C1321" s="184" t="s">
        <v>2349</v>
      </c>
      <c r="D1321" s="185" t="s">
        <v>2290</v>
      </c>
    </row>
    <row r="1322" spans="1:4">
      <c r="A1322" s="184" t="s">
        <v>786</v>
      </c>
      <c r="B1322" s="184" t="s">
        <v>787</v>
      </c>
      <c r="C1322" s="184" t="s">
        <v>2350</v>
      </c>
      <c r="D1322" s="185" t="s">
        <v>2290</v>
      </c>
    </row>
    <row r="1323" spans="1:4">
      <c r="A1323" s="184" t="s">
        <v>786</v>
      </c>
      <c r="B1323" s="184" t="s">
        <v>787</v>
      </c>
      <c r="C1323" s="184" t="s">
        <v>2351</v>
      </c>
      <c r="D1323" s="185" t="s">
        <v>2290</v>
      </c>
    </row>
    <row r="1324" spans="1:4">
      <c r="A1324" s="184" t="s">
        <v>786</v>
      </c>
      <c r="B1324" s="184" t="s">
        <v>787</v>
      </c>
      <c r="C1324" s="184" t="s">
        <v>2353</v>
      </c>
      <c r="D1324" s="185" t="s">
        <v>2290</v>
      </c>
    </row>
    <row r="1325" spans="1:4">
      <c r="A1325" s="184" t="s">
        <v>786</v>
      </c>
      <c r="B1325" s="184" t="s">
        <v>787</v>
      </c>
      <c r="C1325" s="184" t="s">
        <v>787</v>
      </c>
      <c r="D1325" s="185" t="s">
        <v>2286</v>
      </c>
    </row>
    <row r="1326" spans="1:4">
      <c r="A1326" s="184" t="s">
        <v>786</v>
      </c>
      <c r="B1326" s="184" t="s">
        <v>787</v>
      </c>
      <c r="C1326" s="184" t="s">
        <v>2348</v>
      </c>
      <c r="D1326" s="185" t="s">
        <v>2271</v>
      </c>
    </row>
    <row r="1327" spans="1:4">
      <c r="A1327" s="184" t="s">
        <v>786</v>
      </c>
      <c r="B1327" s="184" t="s">
        <v>787</v>
      </c>
      <c r="C1327" s="184" t="s">
        <v>2352</v>
      </c>
      <c r="D1327" s="185" t="s">
        <v>2312</v>
      </c>
    </row>
    <row r="1328" spans="1:4">
      <c r="A1328" s="184" t="s">
        <v>788</v>
      </c>
      <c r="B1328" s="184" t="s">
        <v>789</v>
      </c>
      <c r="C1328" s="184" t="s">
        <v>789</v>
      </c>
      <c r="D1328" s="185" t="s">
        <v>2271</v>
      </c>
    </row>
    <row r="1329" spans="1:4">
      <c r="A1329" s="184" t="s">
        <v>788</v>
      </c>
      <c r="B1329" s="184" t="s">
        <v>789</v>
      </c>
      <c r="C1329" s="184" t="s">
        <v>2688</v>
      </c>
      <c r="D1329" s="185" t="s">
        <v>2271</v>
      </c>
    </row>
    <row r="1330" spans="1:4">
      <c r="A1330" s="184" t="s">
        <v>788</v>
      </c>
      <c r="B1330" s="184" t="s">
        <v>789</v>
      </c>
      <c r="C1330" s="184" t="s">
        <v>2689</v>
      </c>
      <c r="D1330" s="185" t="s">
        <v>2271</v>
      </c>
    </row>
    <row r="1331" spans="1:4">
      <c r="A1331" s="184" t="s">
        <v>788</v>
      </c>
      <c r="B1331" s="184" t="s">
        <v>789</v>
      </c>
      <c r="C1331" s="184" t="s">
        <v>2690</v>
      </c>
      <c r="D1331" s="185" t="s">
        <v>2271</v>
      </c>
    </row>
    <row r="1332" spans="1:4">
      <c r="A1332" s="184" t="s">
        <v>790</v>
      </c>
      <c r="B1332" s="184" t="s">
        <v>791</v>
      </c>
      <c r="C1332" s="184" t="s">
        <v>791</v>
      </c>
      <c r="D1332" s="185" t="s">
        <v>2271</v>
      </c>
    </row>
    <row r="1333" spans="1:4">
      <c r="A1333" s="184" t="s">
        <v>790</v>
      </c>
      <c r="B1333" s="184" t="s">
        <v>791</v>
      </c>
      <c r="C1333" s="184" t="s">
        <v>3154</v>
      </c>
      <c r="D1333" s="185" t="s">
        <v>2271</v>
      </c>
    </row>
    <row r="1334" spans="1:4">
      <c r="A1334" s="184" t="s">
        <v>790</v>
      </c>
      <c r="B1334" s="184" t="s">
        <v>791</v>
      </c>
      <c r="C1334" s="184" t="s">
        <v>3155</v>
      </c>
      <c r="D1334" s="185" t="s">
        <v>2271</v>
      </c>
    </row>
    <row r="1335" spans="1:4">
      <c r="A1335" s="184" t="s">
        <v>790</v>
      </c>
      <c r="B1335" s="184" t="s">
        <v>791</v>
      </c>
      <c r="C1335" s="184" t="s">
        <v>3156</v>
      </c>
      <c r="D1335" s="185" t="s">
        <v>2271</v>
      </c>
    </row>
    <row r="1336" spans="1:4">
      <c r="A1336" s="184" t="s">
        <v>792</v>
      </c>
      <c r="B1336" s="184" t="s">
        <v>793</v>
      </c>
      <c r="C1336" s="184" t="s">
        <v>793</v>
      </c>
      <c r="D1336" s="185" t="s">
        <v>2271</v>
      </c>
    </row>
    <row r="1337" spans="1:4">
      <c r="A1337" s="184" t="s">
        <v>792</v>
      </c>
      <c r="B1337" s="184" t="s">
        <v>793</v>
      </c>
      <c r="C1337" s="184" t="s">
        <v>3162</v>
      </c>
      <c r="D1337" s="185" t="s">
        <v>2271</v>
      </c>
    </row>
    <row r="1338" spans="1:4">
      <c r="A1338" s="184" t="s">
        <v>792</v>
      </c>
      <c r="B1338" s="184" t="s">
        <v>793</v>
      </c>
      <c r="C1338" s="184" t="s">
        <v>3161</v>
      </c>
      <c r="D1338" s="185" t="s">
        <v>2288</v>
      </c>
    </row>
    <row r="1339" spans="1:4">
      <c r="A1339" s="184" t="s">
        <v>794</v>
      </c>
      <c r="B1339" s="184" t="s">
        <v>795</v>
      </c>
      <c r="C1339" s="184" t="s">
        <v>795</v>
      </c>
      <c r="D1339" s="185" t="s">
        <v>2271</v>
      </c>
    </row>
    <row r="1340" spans="1:4">
      <c r="A1340" s="184" t="s">
        <v>794</v>
      </c>
      <c r="B1340" s="184" t="s">
        <v>795</v>
      </c>
      <c r="C1340" s="184" t="s">
        <v>6217</v>
      </c>
      <c r="D1340" s="185" t="s">
        <v>2271</v>
      </c>
    </row>
    <row r="1341" spans="1:4">
      <c r="A1341" s="184" t="s">
        <v>794</v>
      </c>
      <c r="B1341" s="184" t="s">
        <v>795</v>
      </c>
      <c r="C1341" s="184" t="s">
        <v>6218</v>
      </c>
      <c r="D1341" s="185" t="s">
        <v>2271</v>
      </c>
    </row>
    <row r="1342" spans="1:4">
      <c r="A1342" s="184" t="s">
        <v>796</v>
      </c>
      <c r="B1342" s="184" t="s">
        <v>797</v>
      </c>
      <c r="C1342" s="184" t="s">
        <v>797</v>
      </c>
      <c r="D1342" s="185" t="s">
        <v>2271</v>
      </c>
    </row>
    <row r="1343" spans="1:4">
      <c r="A1343" s="184" t="s">
        <v>796</v>
      </c>
      <c r="B1343" s="184" t="s">
        <v>797</v>
      </c>
      <c r="C1343" s="184" t="s">
        <v>3237</v>
      </c>
      <c r="D1343" s="185" t="s">
        <v>2271</v>
      </c>
    </row>
    <row r="1344" spans="1:4">
      <c r="A1344" s="184" t="s">
        <v>796</v>
      </c>
      <c r="B1344" s="184" t="s">
        <v>797</v>
      </c>
      <c r="C1344" s="184" t="s">
        <v>3238</v>
      </c>
      <c r="D1344" s="185" t="s">
        <v>2271</v>
      </c>
    </row>
    <row r="1345" spans="1:4">
      <c r="A1345" s="184" t="s">
        <v>796</v>
      </c>
      <c r="B1345" s="184" t="s">
        <v>797</v>
      </c>
      <c r="C1345" s="184" t="s">
        <v>3239</v>
      </c>
      <c r="D1345" s="185" t="s">
        <v>2271</v>
      </c>
    </row>
    <row r="1346" spans="1:4">
      <c r="A1346" s="184" t="s">
        <v>796</v>
      </c>
      <c r="B1346" s="184" t="s">
        <v>797</v>
      </c>
      <c r="C1346" s="184" t="s">
        <v>3240</v>
      </c>
      <c r="D1346" s="185" t="s">
        <v>2271</v>
      </c>
    </row>
    <row r="1347" spans="1:4">
      <c r="A1347" s="184" t="s">
        <v>796</v>
      </c>
      <c r="B1347" s="184" t="s">
        <v>797</v>
      </c>
      <c r="C1347" s="184" t="s">
        <v>3241</v>
      </c>
      <c r="D1347" s="185" t="s">
        <v>2271</v>
      </c>
    </row>
    <row r="1348" spans="1:4">
      <c r="A1348" s="184" t="s">
        <v>796</v>
      </c>
      <c r="B1348" s="184" t="s">
        <v>797</v>
      </c>
      <c r="C1348" s="184" t="s">
        <v>3242</v>
      </c>
      <c r="D1348" s="185" t="s">
        <v>2288</v>
      </c>
    </row>
    <row r="1349" spans="1:4">
      <c r="A1349" s="184" t="s">
        <v>798</v>
      </c>
      <c r="B1349" s="184" t="s">
        <v>799</v>
      </c>
      <c r="C1349" s="184" t="s">
        <v>3433</v>
      </c>
      <c r="D1349" s="185" t="s">
        <v>2290</v>
      </c>
    </row>
    <row r="1350" spans="1:4">
      <c r="A1350" s="184" t="s">
        <v>798</v>
      </c>
      <c r="B1350" s="184" t="s">
        <v>799</v>
      </c>
      <c r="C1350" s="184" t="s">
        <v>3434</v>
      </c>
      <c r="D1350" s="185" t="s">
        <v>2290</v>
      </c>
    </row>
    <row r="1351" spans="1:4">
      <c r="A1351" s="184" t="s">
        <v>798</v>
      </c>
      <c r="B1351" s="184" t="s">
        <v>799</v>
      </c>
      <c r="C1351" s="184" t="s">
        <v>3435</v>
      </c>
      <c r="D1351" s="185" t="s">
        <v>2290</v>
      </c>
    </row>
    <row r="1352" spans="1:4">
      <c r="A1352" s="184" t="s">
        <v>798</v>
      </c>
      <c r="B1352" s="184" t="s">
        <v>799</v>
      </c>
      <c r="C1352" s="184" t="s">
        <v>6718</v>
      </c>
      <c r="D1352" s="185" t="s">
        <v>2290</v>
      </c>
    </row>
    <row r="1353" spans="1:4">
      <c r="A1353" s="184" t="s">
        <v>798</v>
      </c>
      <c r="B1353" s="184" t="s">
        <v>799</v>
      </c>
      <c r="C1353" s="184" t="s">
        <v>6720</v>
      </c>
      <c r="D1353" s="185" t="s">
        <v>2290</v>
      </c>
    </row>
    <row r="1354" spans="1:4">
      <c r="A1354" s="184" t="s">
        <v>798</v>
      </c>
      <c r="B1354" s="184" t="s">
        <v>799</v>
      </c>
      <c r="C1354" s="184" t="s">
        <v>799</v>
      </c>
      <c r="D1354" s="185" t="s">
        <v>2286</v>
      </c>
    </row>
    <row r="1355" spans="1:4">
      <c r="A1355" s="184" t="s">
        <v>798</v>
      </c>
      <c r="B1355" s="184" t="s">
        <v>799</v>
      </c>
      <c r="C1355" s="184" t="s">
        <v>6695</v>
      </c>
      <c r="D1355" s="185" t="s">
        <v>2271</v>
      </c>
    </row>
    <row r="1356" spans="1:4">
      <c r="A1356" s="184" t="s">
        <v>798</v>
      </c>
      <c r="B1356" s="184" t="s">
        <v>799</v>
      </c>
      <c r="C1356" s="184" t="s">
        <v>6719</v>
      </c>
      <c r="D1356" s="185" t="s">
        <v>2271</v>
      </c>
    </row>
    <row r="1357" spans="1:4">
      <c r="A1357" s="184" t="s">
        <v>798</v>
      </c>
      <c r="B1357" s="184" t="s">
        <v>799</v>
      </c>
      <c r="C1357" s="184" t="s">
        <v>3436</v>
      </c>
      <c r="D1357" s="185" t="s">
        <v>2312</v>
      </c>
    </row>
    <row r="1358" spans="1:4">
      <c r="A1358" s="184" t="s">
        <v>798</v>
      </c>
      <c r="B1358" s="184" t="s">
        <v>799</v>
      </c>
      <c r="C1358" s="184" t="s">
        <v>3437</v>
      </c>
      <c r="D1358" s="185" t="s">
        <v>2312</v>
      </c>
    </row>
    <row r="1359" spans="1:4">
      <c r="A1359" s="184" t="s">
        <v>800</v>
      </c>
      <c r="B1359" s="184" t="s">
        <v>2276</v>
      </c>
      <c r="C1359" s="184" t="s">
        <v>2276</v>
      </c>
      <c r="D1359" s="185" t="s">
        <v>2271</v>
      </c>
    </row>
    <row r="1360" spans="1:4">
      <c r="A1360" s="184" t="s">
        <v>802</v>
      </c>
      <c r="B1360" s="184" t="s">
        <v>3110</v>
      </c>
      <c r="C1360" s="184" t="s">
        <v>3110</v>
      </c>
      <c r="D1360" s="185" t="s">
        <v>2271</v>
      </c>
    </row>
    <row r="1361" spans="1:4">
      <c r="A1361" s="184" t="s">
        <v>804</v>
      </c>
      <c r="B1361" s="184" t="s">
        <v>805</v>
      </c>
      <c r="C1361" s="184" t="s">
        <v>805</v>
      </c>
      <c r="D1361" s="185" t="s">
        <v>2271</v>
      </c>
    </row>
    <row r="1362" spans="1:4">
      <c r="A1362" s="184" t="s">
        <v>804</v>
      </c>
      <c r="B1362" s="184" t="s">
        <v>805</v>
      </c>
      <c r="C1362" s="184" t="s">
        <v>6334</v>
      </c>
      <c r="D1362" s="185" t="s">
        <v>2271</v>
      </c>
    </row>
    <row r="1363" spans="1:4">
      <c r="A1363" s="184" t="s">
        <v>804</v>
      </c>
      <c r="B1363" s="184" t="s">
        <v>805</v>
      </c>
      <c r="C1363" s="184" t="s">
        <v>6335</v>
      </c>
      <c r="D1363" s="185" t="s">
        <v>2271</v>
      </c>
    </row>
    <row r="1364" spans="1:4">
      <c r="A1364" s="184" t="s">
        <v>804</v>
      </c>
      <c r="B1364" s="184" t="s">
        <v>805</v>
      </c>
      <c r="C1364" s="184" t="s">
        <v>6336</v>
      </c>
      <c r="D1364" s="185" t="s">
        <v>2271</v>
      </c>
    </row>
    <row r="1365" spans="1:4">
      <c r="A1365" s="184" t="s">
        <v>804</v>
      </c>
      <c r="B1365" s="184" t="s">
        <v>805</v>
      </c>
      <c r="C1365" s="184" t="s">
        <v>6337</v>
      </c>
      <c r="D1365" s="185" t="s">
        <v>2271</v>
      </c>
    </row>
    <row r="1366" spans="1:4">
      <c r="A1366" s="184" t="s">
        <v>804</v>
      </c>
      <c r="B1366" s="184" t="s">
        <v>805</v>
      </c>
      <c r="C1366" s="184" t="s">
        <v>6338</v>
      </c>
      <c r="D1366" s="185" t="s">
        <v>2271</v>
      </c>
    </row>
    <row r="1367" spans="1:4">
      <c r="A1367" s="184" t="s">
        <v>804</v>
      </c>
      <c r="B1367" s="184" t="s">
        <v>805</v>
      </c>
      <c r="C1367" s="184" t="s">
        <v>6339</v>
      </c>
      <c r="D1367" s="185" t="s">
        <v>2271</v>
      </c>
    </row>
    <row r="1368" spans="1:4">
      <c r="A1368" s="184" t="s">
        <v>804</v>
      </c>
      <c r="B1368" s="184" t="s">
        <v>805</v>
      </c>
      <c r="C1368" s="184" t="s">
        <v>6340</v>
      </c>
      <c r="D1368" s="185" t="s">
        <v>2271</v>
      </c>
    </row>
    <row r="1369" spans="1:4">
      <c r="A1369" s="184" t="s">
        <v>804</v>
      </c>
      <c r="B1369" s="184" t="s">
        <v>805</v>
      </c>
      <c r="C1369" s="184" t="s">
        <v>6341</v>
      </c>
      <c r="D1369" s="185" t="s">
        <v>2271</v>
      </c>
    </row>
    <row r="1370" spans="1:4">
      <c r="A1370" s="184" t="s">
        <v>806</v>
      </c>
      <c r="B1370" s="184" t="s">
        <v>807</v>
      </c>
      <c r="C1370" s="184" t="s">
        <v>2999</v>
      </c>
      <c r="D1370" s="185" t="s">
        <v>2271</v>
      </c>
    </row>
    <row r="1371" spans="1:4">
      <c r="A1371" s="184" t="s">
        <v>806</v>
      </c>
      <c r="B1371" s="184" t="s">
        <v>807</v>
      </c>
      <c r="C1371" s="184" t="s">
        <v>3000</v>
      </c>
      <c r="D1371" s="185" t="s">
        <v>2271</v>
      </c>
    </row>
    <row r="1372" spans="1:4">
      <c r="A1372" s="184" t="s">
        <v>806</v>
      </c>
      <c r="B1372" s="184" t="s">
        <v>807</v>
      </c>
      <c r="C1372" s="184" t="s">
        <v>3001</v>
      </c>
      <c r="D1372" s="185" t="s">
        <v>2271</v>
      </c>
    </row>
    <row r="1373" spans="1:4">
      <c r="A1373" s="184" t="s">
        <v>806</v>
      </c>
      <c r="B1373" s="184" t="s">
        <v>807</v>
      </c>
      <c r="C1373" s="184" t="s">
        <v>3002</v>
      </c>
      <c r="D1373" s="185" t="s">
        <v>2271</v>
      </c>
    </row>
    <row r="1374" spans="1:4">
      <c r="A1374" s="184" t="s">
        <v>806</v>
      </c>
      <c r="B1374" s="184" t="s">
        <v>807</v>
      </c>
      <c r="C1374" s="184" t="s">
        <v>3003</v>
      </c>
      <c r="D1374" s="185" t="s">
        <v>2271</v>
      </c>
    </row>
    <row r="1375" spans="1:4">
      <c r="A1375" s="184" t="s">
        <v>806</v>
      </c>
      <c r="B1375" s="184" t="s">
        <v>807</v>
      </c>
      <c r="C1375" s="184" t="s">
        <v>807</v>
      </c>
      <c r="D1375" s="185" t="s">
        <v>2271</v>
      </c>
    </row>
    <row r="1376" spans="1:4">
      <c r="A1376" s="184" t="s">
        <v>806</v>
      </c>
      <c r="B1376" s="184" t="s">
        <v>807</v>
      </c>
      <c r="C1376" s="184" t="s">
        <v>3004</v>
      </c>
      <c r="D1376" s="185" t="s">
        <v>2271</v>
      </c>
    </row>
    <row r="1377" spans="1:4">
      <c r="A1377" s="184" t="s">
        <v>806</v>
      </c>
      <c r="B1377" s="184" t="s">
        <v>807</v>
      </c>
      <c r="C1377" s="184" t="s">
        <v>3005</v>
      </c>
      <c r="D1377" s="185" t="s">
        <v>2271</v>
      </c>
    </row>
    <row r="1378" spans="1:4">
      <c r="A1378" s="184" t="s">
        <v>806</v>
      </c>
      <c r="B1378" s="184" t="s">
        <v>807</v>
      </c>
      <c r="C1378" s="184" t="s">
        <v>3006</v>
      </c>
      <c r="D1378" s="185" t="s">
        <v>2271</v>
      </c>
    </row>
    <row r="1379" spans="1:4">
      <c r="A1379" s="184" t="s">
        <v>806</v>
      </c>
      <c r="B1379" s="184" t="s">
        <v>807</v>
      </c>
      <c r="C1379" s="184" t="s">
        <v>3007</v>
      </c>
      <c r="D1379" s="185" t="s">
        <v>2271</v>
      </c>
    </row>
    <row r="1380" spans="1:4">
      <c r="A1380" s="184" t="s">
        <v>808</v>
      </c>
      <c r="B1380" s="184" t="s">
        <v>809</v>
      </c>
      <c r="C1380" s="184" t="s">
        <v>4082</v>
      </c>
      <c r="D1380" s="185" t="s">
        <v>2271</v>
      </c>
    </row>
    <row r="1381" spans="1:4">
      <c r="A1381" s="184" t="s">
        <v>808</v>
      </c>
      <c r="B1381" s="184" t="s">
        <v>809</v>
      </c>
      <c r="C1381" s="184" t="s">
        <v>4083</v>
      </c>
      <c r="D1381" s="185" t="s">
        <v>2271</v>
      </c>
    </row>
    <row r="1382" spans="1:4">
      <c r="A1382" s="184" t="s">
        <v>808</v>
      </c>
      <c r="B1382" s="184" t="s">
        <v>809</v>
      </c>
      <c r="C1382" s="184" t="s">
        <v>4084</v>
      </c>
      <c r="D1382" s="185" t="s">
        <v>2271</v>
      </c>
    </row>
    <row r="1383" spans="1:4">
      <c r="A1383" s="184" t="s">
        <v>808</v>
      </c>
      <c r="B1383" s="184" t="s">
        <v>809</v>
      </c>
      <c r="C1383" s="184" t="s">
        <v>809</v>
      </c>
      <c r="D1383" s="185" t="s">
        <v>2271</v>
      </c>
    </row>
    <row r="1384" spans="1:4">
      <c r="A1384" s="184" t="s">
        <v>808</v>
      </c>
      <c r="B1384" s="184" t="s">
        <v>809</v>
      </c>
      <c r="C1384" s="184" t="s">
        <v>4085</v>
      </c>
      <c r="D1384" s="185" t="s">
        <v>2271</v>
      </c>
    </row>
    <row r="1385" spans="1:4">
      <c r="A1385" s="184" t="s">
        <v>808</v>
      </c>
      <c r="B1385" s="184" t="s">
        <v>809</v>
      </c>
      <c r="C1385" s="184" t="s">
        <v>4086</v>
      </c>
      <c r="D1385" s="185" t="s">
        <v>2271</v>
      </c>
    </row>
    <row r="1386" spans="1:4">
      <c r="A1386" s="184" t="s">
        <v>810</v>
      </c>
      <c r="B1386" s="184" t="s">
        <v>811</v>
      </c>
      <c r="C1386" s="184" t="s">
        <v>3718</v>
      </c>
      <c r="D1386" s="185" t="s">
        <v>2271</v>
      </c>
    </row>
    <row r="1387" spans="1:4">
      <c r="A1387" s="184" t="s">
        <v>810</v>
      </c>
      <c r="B1387" s="184" t="s">
        <v>811</v>
      </c>
      <c r="C1387" s="184" t="s">
        <v>811</v>
      </c>
      <c r="D1387" s="185" t="s">
        <v>2271</v>
      </c>
    </row>
    <row r="1388" spans="1:4">
      <c r="A1388" s="184" t="s">
        <v>810</v>
      </c>
      <c r="B1388" s="184" t="s">
        <v>811</v>
      </c>
      <c r="C1388" s="184" t="s">
        <v>3719</v>
      </c>
      <c r="D1388" s="185" t="s">
        <v>2271</v>
      </c>
    </row>
    <row r="1389" spans="1:4">
      <c r="A1389" s="184" t="s">
        <v>810</v>
      </c>
      <c r="B1389" s="184" t="s">
        <v>811</v>
      </c>
      <c r="C1389" s="184" t="s">
        <v>3720</v>
      </c>
      <c r="D1389" s="185" t="s">
        <v>2271</v>
      </c>
    </row>
    <row r="1390" spans="1:4">
      <c r="A1390" s="184" t="s">
        <v>810</v>
      </c>
      <c r="B1390" s="184" t="s">
        <v>811</v>
      </c>
      <c r="C1390" s="184" t="s">
        <v>3721</v>
      </c>
      <c r="D1390" s="185" t="s">
        <v>2271</v>
      </c>
    </row>
    <row r="1391" spans="1:4">
      <c r="A1391" s="184" t="s">
        <v>810</v>
      </c>
      <c r="B1391" s="184" t="s">
        <v>811</v>
      </c>
      <c r="C1391" s="184" t="s">
        <v>3722</v>
      </c>
      <c r="D1391" s="185" t="s">
        <v>2271</v>
      </c>
    </row>
    <row r="1392" spans="1:4">
      <c r="A1392" s="184" t="s">
        <v>810</v>
      </c>
      <c r="B1392" s="184" t="s">
        <v>811</v>
      </c>
      <c r="C1392" s="184" t="s">
        <v>3723</v>
      </c>
      <c r="D1392" s="185" t="s">
        <v>2271</v>
      </c>
    </row>
    <row r="1393" spans="1:4">
      <c r="A1393" s="184" t="s">
        <v>810</v>
      </c>
      <c r="B1393" s="184" t="s">
        <v>811</v>
      </c>
      <c r="C1393" s="184" t="s">
        <v>3724</v>
      </c>
      <c r="D1393" s="185" t="s">
        <v>2271</v>
      </c>
    </row>
    <row r="1394" spans="1:4">
      <c r="A1394" s="184" t="s">
        <v>810</v>
      </c>
      <c r="B1394" s="184" t="s">
        <v>811</v>
      </c>
      <c r="C1394" s="184" t="s">
        <v>3125</v>
      </c>
      <c r="D1394" s="185" t="s">
        <v>2271</v>
      </c>
    </row>
    <row r="1395" spans="1:4">
      <c r="A1395" s="184" t="s">
        <v>810</v>
      </c>
      <c r="B1395" s="184" t="s">
        <v>811</v>
      </c>
      <c r="C1395" s="184" t="s">
        <v>3725</v>
      </c>
      <c r="D1395" s="185" t="s">
        <v>2271</v>
      </c>
    </row>
    <row r="1396" spans="1:4">
      <c r="A1396" s="184" t="s">
        <v>810</v>
      </c>
      <c r="B1396" s="184" t="s">
        <v>811</v>
      </c>
      <c r="C1396" s="184" t="s">
        <v>3726</v>
      </c>
      <c r="D1396" s="185" t="s">
        <v>2271</v>
      </c>
    </row>
    <row r="1397" spans="1:4">
      <c r="A1397" s="184" t="s">
        <v>812</v>
      </c>
      <c r="B1397" s="184" t="s">
        <v>813</v>
      </c>
      <c r="C1397" s="184" t="s">
        <v>6067</v>
      </c>
      <c r="D1397" s="185" t="s">
        <v>2271</v>
      </c>
    </row>
    <row r="1398" spans="1:4">
      <c r="A1398" s="184" t="s">
        <v>812</v>
      </c>
      <c r="B1398" s="184" t="s">
        <v>813</v>
      </c>
      <c r="C1398" s="184" t="s">
        <v>813</v>
      </c>
      <c r="D1398" s="185" t="s">
        <v>2271</v>
      </c>
    </row>
    <row r="1399" spans="1:4">
      <c r="A1399" s="184" t="s">
        <v>812</v>
      </c>
      <c r="B1399" s="184" t="s">
        <v>813</v>
      </c>
      <c r="C1399" s="184" t="s">
        <v>6068</v>
      </c>
      <c r="D1399" s="185" t="s">
        <v>2271</v>
      </c>
    </row>
    <row r="1400" spans="1:4">
      <c r="A1400" s="184" t="s">
        <v>812</v>
      </c>
      <c r="B1400" s="184" t="s">
        <v>813</v>
      </c>
      <c r="C1400" s="184" t="s">
        <v>6069</v>
      </c>
      <c r="D1400" s="185" t="s">
        <v>2271</v>
      </c>
    </row>
    <row r="1401" spans="1:4">
      <c r="A1401" s="184" t="s">
        <v>812</v>
      </c>
      <c r="B1401" s="184" t="s">
        <v>813</v>
      </c>
      <c r="C1401" s="184" t="s">
        <v>6070</v>
      </c>
      <c r="D1401" s="185" t="s">
        <v>2271</v>
      </c>
    </row>
    <row r="1402" spans="1:4">
      <c r="A1402" s="184" t="s">
        <v>814</v>
      </c>
      <c r="B1402" s="184" t="s">
        <v>815</v>
      </c>
      <c r="C1402" s="184" t="s">
        <v>2473</v>
      </c>
      <c r="D1402" s="185" t="s">
        <v>2271</v>
      </c>
    </row>
    <row r="1403" spans="1:4">
      <c r="A1403" s="184" t="s">
        <v>814</v>
      </c>
      <c r="B1403" s="184" t="s">
        <v>815</v>
      </c>
      <c r="C1403" s="184" t="s">
        <v>815</v>
      </c>
      <c r="D1403" s="185" t="s">
        <v>2271</v>
      </c>
    </row>
    <row r="1404" spans="1:4">
      <c r="A1404" s="184" t="s">
        <v>814</v>
      </c>
      <c r="B1404" s="184" t="s">
        <v>815</v>
      </c>
      <c r="C1404" s="184" t="s">
        <v>2474</v>
      </c>
      <c r="D1404" s="185" t="s">
        <v>2271</v>
      </c>
    </row>
    <row r="1405" spans="1:4">
      <c r="A1405" s="184" t="s">
        <v>814</v>
      </c>
      <c r="B1405" s="184" t="s">
        <v>815</v>
      </c>
      <c r="C1405" s="184" t="s">
        <v>2475</v>
      </c>
      <c r="D1405" s="185" t="s">
        <v>2271</v>
      </c>
    </row>
    <row r="1406" spans="1:4">
      <c r="A1406" s="184" t="s">
        <v>816</v>
      </c>
      <c r="B1406" s="184" t="s">
        <v>817</v>
      </c>
      <c r="C1406" s="184" t="s">
        <v>6745</v>
      </c>
      <c r="D1406" s="185" t="s">
        <v>2290</v>
      </c>
    </row>
    <row r="1407" spans="1:4">
      <c r="A1407" s="184" t="s">
        <v>816</v>
      </c>
      <c r="B1407" s="184" t="s">
        <v>817</v>
      </c>
      <c r="C1407" s="184" t="s">
        <v>817</v>
      </c>
      <c r="D1407" s="185" t="s">
        <v>2286</v>
      </c>
    </row>
    <row r="1408" spans="1:4">
      <c r="A1408" s="184" t="s">
        <v>816</v>
      </c>
      <c r="B1408" s="184" t="s">
        <v>817</v>
      </c>
      <c r="C1408" s="184" t="s">
        <v>5932</v>
      </c>
      <c r="D1408" s="185" t="s">
        <v>2271</v>
      </c>
    </row>
    <row r="1409" spans="1:4">
      <c r="A1409" s="184" t="s">
        <v>816</v>
      </c>
      <c r="B1409" s="184" t="s">
        <v>817</v>
      </c>
      <c r="C1409" s="184" t="s">
        <v>6746</v>
      </c>
      <c r="D1409" s="185" t="s">
        <v>2271</v>
      </c>
    </row>
    <row r="1410" spans="1:4">
      <c r="A1410" s="184" t="s">
        <v>816</v>
      </c>
      <c r="B1410" s="184" t="s">
        <v>817</v>
      </c>
      <c r="C1410" s="184" t="s">
        <v>6650</v>
      </c>
      <c r="D1410" s="185" t="s">
        <v>2312</v>
      </c>
    </row>
    <row r="1411" spans="1:4">
      <c r="A1411" s="184" t="s">
        <v>816</v>
      </c>
      <c r="B1411" s="184" t="s">
        <v>817</v>
      </c>
      <c r="C1411" s="184" t="s">
        <v>6747</v>
      </c>
      <c r="D1411" s="185" t="s">
        <v>2312</v>
      </c>
    </row>
    <row r="1412" spans="1:4">
      <c r="A1412" s="184" t="s">
        <v>818</v>
      </c>
      <c r="B1412" s="184" t="s">
        <v>5931</v>
      </c>
      <c r="C1412" s="184" t="s">
        <v>5931</v>
      </c>
      <c r="D1412" s="185" t="s">
        <v>2288</v>
      </c>
    </row>
    <row r="1413" spans="1:4">
      <c r="A1413" s="184" t="s">
        <v>820</v>
      </c>
      <c r="B1413" s="184" t="s">
        <v>821</v>
      </c>
      <c r="C1413" s="184" t="s">
        <v>821</v>
      </c>
      <c r="D1413" s="185" t="s">
        <v>2271</v>
      </c>
    </row>
    <row r="1414" spans="1:4">
      <c r="A1414" s="184" t="s">
        <v>820</v>
      </c>
      <c r="B1414" s="184" t="s">
        <v>821</v>
      </c>
      <c r="C1414" s="184" t="s">
        <v>3174</v>
      </c>
      <c r="D1414" s="185" t="s">
        <v>2271</v>
      </c>
    </row>
    <row r="1415" spans="1:4">
      <c r="A1415" s="184" t="s">
        <v>820</v>
      </c>
      <c r="B1415" s="184" t="s">
        <v>821</v>
      </c>
      <c r="C1415" s="184" t="s">
        <v>3175</v>
      </c>
      <c r="D1415" s="185" t="s">
        <v>2271</v>
      </c>
    </row>
    <row r="1416" spans="1:4">
      <c r="A1416" s="184" t="s">
        <v>820</v>
      </c>
      <c r="B1416" s="184" t="s">
        <v>821</v>
      </c>
      <c r="C1416" s="184" t="s">
        <v>3176</v>
      </c>
      <c r="D1416" s="185" t="s">
        <v>2271</v>
      </c>
    </row>
    <row r="1417" spans="1:4">
      <c r="A1417" s="184" t="s">
        <v>820</v>
      </c>
      <c r="B1417" s="184" t="s">
        <v>821</v>
      </c>
      <c r="C1417" s="184" t="s">
        <v>3177</v>
      </c>
      <c r="D1417" s="185" t="s">
        <v>2271</v>
      </c>
    </row>
    <row r="1418" spans="1:4">
      <c r="A1418" s="184" t="s">
        <v>820</v>
      </c>
      <c r="B1418" s="184" t="s">
        <v>821</v>
      </c>
      <c r="C1418" s="184" t="s">
        <v>3178</v>
      </c>
      <c r="D1418" s="185" t="s">
        <v>2271</v>
      </c>
    </row>
    <row r="1419" spans="1:4">
      <c r="A1419" s="184" t="s">
        <v>820</v>
      </c>
      <c r="B1419" s="184" t="s">
        <v>821</v>
      </c>
      <c r="C1419" s="184" t="s">
        <v>3179</v>
      </c>
      <c r="D1419" s="185" t="s">
        <v>2271</v>
      </c>
    </row>
    <row r="1420" spans="1:4">
      <c r="A1420" s="184" t="s">
        <v>820</v>
      </c>
      <c r="B1420" s="184" t="s">
        <v>821</v>
      </c>
      <c r="C1420" s="184" t="s">
        <v>3180</v>
      </c>
      <c r="D1420" s="185" t="s">
        <v>2271</v>
      </c>
    </row>
    <row r="1421" spans="1:4">
      <c r="A1421" s="184" t="s">
        <v>820</v>
      </c>
      <c r="B1421" s="184" t="s">
        <v>821</v>
      </c>
      <c r="C1421" s="184" t="s">
        <v>3181</v>
      </c>
      <c r="D1421" s="185" t="s">
        <v>2271</v>
      </c>
    </row>
    <row r="1422" spans="1:4">
      <c r="A1422" s="184" t="s">
        <v>822</v>
      </c>
      <c r="B1422" s="184" t="s">
        <v>823</v>
      </c>
      <c r="C1422" s="184" t="s">
        <v>823</v>
      </c>
      <c r="D1422" s="185" t="s">
        <v>2271</v>
      </c>
    </row>
    <row r="1423" spans="1:4">
      <c r="A1423" s="184" t="s">
        <v>822</v>
      </c>
      <c r="B1423" s="184" t="s">
        <v>823</v>
      </c>
      <c r="C1423" s="184" t="s">
        <v>2405</v>
      </c>
      <c r="D1423" s="185" t="s">
        <v>2271</v>
      </c>
    </row>
    <row r="1424" spans="1:4">
      <c r="A1424" s="184" t="s">
        <v>822</v>
      </c>
      <c r="B1424" s="184" t="s">
        <v>823</v>
      </c>
      <c r="C1424" s="184" t="s">
        <v>2406</v>
      </c>
      <c r="D1424" s="185" t="s">
        <v>2271</v>
      </c>
    </row>
    <row r="1425" spans="1:4">
      <c r="A1425" s="184" t="s">
        <v>822</v>
      </c>
      <c r="B1425" s="184" t="s">
        <v>823</v>
      </c>
      <c r="C1425" s="184" t="s">
        <v>2408</v>
      </c>
      <c r="D1425" s="185" t="s">
        <v>2271</v>
      </c>
    </row>
    <row r="1426" spans="1:4">
      <c r="A1426" s="184" t="s">
        <v>822</v>
      </c>
      <c r="B1426" s="184" t="s">
        <v>823</v>
      </c>
      <c r="C1426" s="184" t="s">
        <v>2409</v>
      </c>
      <c r="D1426" s="185" t="s">
        <v>2271</v>
      </c>
    </row>
    <row r="1427" spans="1:4">
      <c r="A1427" s="184" t="s">
        <v>822</v>
      </c>
      <c r="B1427" s="184" t="s">
        <v>823</v>
      </c>
      <c r="C1427" s="184" t="s">
        <v>2410</v>
      </c>
      <c r="D1427" s="185" t="s">
        <v>2271</v>
      </c>
    </row>
    <row r="1428" spans="1:4">
      <c r="A1428" s="184" t="s">
        <v>822</v>
      </c>
      <c r="B1428" s="184" t="s">
        <v>823</v>
      </c>
      <c r="C1428" s="184" t="s">
        <v>2411</v>
      </c>
      <c r="D1428" s="185" t="s">
        <v>2271</v>
      </c>
    </row>
    <row r="1429" spans="1:4">
      <c r="A1429" s="184" t="s">
        <v>822</v>
      </c>
      <c r="B1429" s="184" t="s">
        <v>823</v>
      </c>
      <c r="C1429" s="184" t="s">
        <v>2407</v>
      </c>
      <c r="D1429" s="185" t="s">
        <v>2288</v>
      </c>
    </row>
    <row r="1430" spans="1:4">
      <c r="A1430" s="184" t="s">
        <v>824</v>
      </c>
      <c r="B1430" s="184" t="s">
        <v>825</v>
      </c>
      <c r="C1430" s="184" t="s">
        <v>5577</v>
      </c>
      <c r="D1430" s="185" t="s">
        <v>2271</v>
      </c>
    </row>
    <row r="1431" spans="1:4">
      <c r="A1431" s="184" t="s">
        <v>824</v>
      </c>
      <c r="B1431" s="184" t="s">
        <v>825</v>
      </c>
      <c r="C1431" s="184" t="s">
        <v>825</v>
      </c>
      <c r="D1431" s="185" t="s">
        <v>2271</v>
      </c>
    </row>
    <row r="1432" spans="1:4">
      <c r="A1432" s="184" t="s">
        <v>824</v>
      </c>
      <c r="B1432" s="184" t="s">
        <v>825</v>
      </c>
      <c r="C1432" s="184" t="s">
        <v>5578</v>
      </c>
      <c r="D1432" s="185" t="s">
        <v>2271</v>
      </c>
    </row>
    <row r="1433" spans="1:4">
      <c r="A1433" s="184" t="s">
        <v>824</v>
      </c>
      <c r="B1433" s="184" t="s">
        <v>825</v>
      </c>
      <c r="C1433" s="184" t="s">
        <v>2965</v>
      </c>
      <c r="D1433" s="185" t="s">
        <v>2271</v>
      </c>
    </row>
    <row r="1434" spans="1:4">
      <c r="A1434" s="184" t="s">
        <v>824</v>
      </c>
      <c r="B1434" s="184" t="s">
        <v>825</v>
      </c>
      <c r="C1434" s="184" t="s">
        <v>2966</v>
      </c>
      <c r="D1434" s="185" t="s">
        <v>2271</v>
      </c>
    </row>
    <row r="1435" spans="1:4">
      <c r="A1435" s="184" t="s">
        <v>824</v>
      </c>
      <c r="B1435" s="184" t="s">
        <v>825</v>
      </c>
      <c r="C1435" s="184" t="s">
        <v>2967</v>
      </c>
      <c r="D1435" s="185" t="s">
        <v>2271</v>
      </c>
    </row>
    <row r="1436" spans="1:4">
      <c r="A1436" s="184" t="s">
        <v>824</v>
      </c>
      <c r="B1436" s="184" t="s">
        <v>825</v>
      </c>
      <c r="C1436" s="184" t="s">
        <v>5579</v>
      </c>
      <c r="D1436" s="185" t="s">
        <v>2271</v>
      </c>
    </row>
    <row r="1437" spans="1:4">
      <c r="A1437" s="184" t="s">
        <v>824</v>
      </c>
      <c r="B1437" s="184" t="s">
        <v>825</v>
      </c>
      <c r="C1437" s="184" t="s">
        <v>5580</v>
      </c>
      <c r="D1437" s="185" t="s">
        <v>2271</v>
      </c>
    </row>
    <row r="1438" spans="1:4">
      <c r="A1438" s="184" t="s">
        <v>824</v>
      </c>
      <c r="B1438" s="184" t="s">
        <v>825</v>
      </c>
      <c r="C1438" s="184" t="s">
        <v>5581</v>
      </c>
      <c r="D1438" s="185" t="s">
        <v>2271</v>
      </c>
    </row>
    <row r="1439" spans="1:4">
      <c r="A1439" s="184" t="s">
        <v>824</v>
      </c>
      <c r="B1439" s="184" t="s">
        <v>825</v>
      </c>
      <c r="C1439" s="184" t="s">
        <v>5582</v>
      </c>
      <c r="D1439" s="185" t="s">
        <v>2271</v>
      </c>
    </row>
    <row r="1440" spans="1:4">
      <c r="A1440" s="184" t="s">
        <v>824</v>
      </c>
      <c r="B1440" s="184" t="s">
        <v>825</v>
      </c>
      <c r="C1440" s="184" t="s">
        <v>5583</v>
      </c>
      <c r="D1440" s="185" t="s">
        <v>2271</v>
      </c>
    </row>
    <row r="1441" spans="1:4">
      <c r="A1441" s="184" t="s">
        <v>826</v>
      </c>
      <c r="B1441" s="184" t="s">
        <v>827</v>
      </c>
      <c r="C1441" s="184" t="s">
        <v>827</v>
      </c>
      <c r="D1441" s="185" t="s">
        <v>2271</v>
      </c>
    </row>
    <row r="1442" spans="1:4">
      <c r="A1442" s="184" t="s">
        <v>826</v>
      </c>
      <c r="B1442" s="184" t="s">
        <v>827</v>
      </c>
      <c r="C1442" s="184" t="s">
        <v>3822</v>
      </c>
      <c r="D1442" s="185" t="s">
        <v>2271</v>
      </c>
    </row>
    <row r="1443" spans="1:4">
      <c r="A1443" s="184" t="s">
        <v>826</v>
      </c>
      <c r="B1443" s="184" t="s">
        <v>827</v>
      </c>
      <c r="C1443" s="184" t="s">
        <v>3823</v>
      </c>
      <c r="D1443" s="185" t="s">
        <v>2271</v>
      </c>
    </row>
    <row r="1444" spans="1:4">
      <c r="A1444" s="184" t="s">
        <v>826</v>
      </c>
      <c r="B1444" s="184" t="s">
        <v>827</v>
      </c>
      <c r="C1444" s="184" t="s">
        <v>3824</v>
      </c>
      <c r="D1444" s="185" t="s">
        <v>2271</v>
      </c>
    </row>
    <row r="1445" spans="1:4">
      <c r="A1445" s="184" t="s">
        <v>826</v>
      </c>
      <c r="B1445" s="184" t="s">
        <v>827</v>
      </c>
      <c r="C1445" s="184" t="s">
        <v>3821</v>
      </c>
      <c r="D1445" s="185" t="s">
        <v>2288</v>
      </c>
    </row>
    <row r="1446" spans="1:4">
      <c r="A1446" s="184" t="s">
        <v>828</v>
      </c>
      <c r="B1446" s="184" t="s">
        <v>829</v>
      </c>
      <c r="C1446" s="184" t="s">
        <v>829</v>
      </c>
      <c r="D1446" s="185" t="s">
        <v>2271</v>
      </c>
    </row>
    <row r="1447" spans="1:4">
      <c r="A1447" s="184" t="s">
        <v>828</v>
      </c>
      <c r="B1447" s="184" t="s">
        <v>829</v>
      </c>
      <c r="C1447" s="184" t="s">
        <v>6373</v>
      </c>
      <c r="D1447" s="185" t="s">
        <v>2271</v>
      </c>
    </row>
    <row r="1448" spans="1:4">
      <c r="A1448" s="184" t="s">
        <v>828</v>
      </c>
      <c r="B1448" s="184" t="s">
        <v>829</v>
      </c>
      <c r="C1448" s="184" t="s">
        <v>6374</v>
      </c>
      <c r="D1448" s="185" t="s">
        <v>2271</v>
      </c>
    </row>
    <row r="1449" spans="1:4">
      <c r="A1449" s="184" t="s">
        <v>828</v>
      </c>
      <c r="B1449" s="184" t="s">
        <v>829</v>
      </c>
      <c r="C1449" s="184" t="s">
        <v>6375</v>
      </c>
      <c r="D1449" s="185" t="s">
        <v>2271</v>
      </c>
    </row>
    <row r="1450" spans="1:4">
      <c r="A1450" s="184" t="s">
        <v>828</v>
      </c>
      <c r="B1450" s="184" t="s">
        <v>829</v>
      </c>
      <c r="C1450" s="184" t="s">
        <v>6376</v>
      </c>
      <c r="D1450" s="185" t="s">
        <v>2271</v>
      </c>
    </row>
    <row r="1451" spans="1:4">
      <c r="A1451" s="184" t="s">
        <v>830</v>
      </c>
      <c r="B1451" s="184" t="s">
        <v>831</v>
      </c>
      <c r="C1451" s="184" t="s">
        <v>831</v>
      </c>
      <c r="D1451" s="185" t="s">
        <v>2271</v>
      </c>
    </row>
    <row r="1452" spans="1:4">
      <c r="A1452" s="184" t="s">
        <v>830</v>
      </c>
      <c r="B1452" s="184" t="s">
        <v>831</v>
      </c>
      <c r="C1452" s="184" t="s">
        <v>3453</v>
      </c>
      <c r="D1452" s="185" t="s">
        <v>2271</v>
      </c>
    </row>
    <row r="1453" spans="1:4">
      <c r="A1453" s="184" t="s">
        <v>830</v>
      </c>
      <c r="B1453" s="184" t="s">
        <v>831</v>
      </c>
      <c r="C1453" s="184" t="s">
        <v>3454</v>
      </c>
      <c r="D1453" s="185" t="s">
        <v>2271</v>
      </c>
    </row>
    <row r="1454" spans="1:4">
      <c r="A1454" s="184" t="s">
        <v>830</v>
      </c>
      <c r="B1454" s="184" t="s">
        <v>831</v>
      </c>
      <c r="C1454" s="184" t="s">
        <v>3455</v>
      </c>
      <c r="D1454" s="185" t="s">
        <v>2271</v>
      </c>
    </row>
    <row r="1455" spans="1:4">
      <c r="A1455" s="184" t="s">
        <v>830</v>
      </c>
      <c r="B1455" s="184" t="s">
        <v>831</v>
      </c>
      <c r="C1455" s="184" t="s">
        <v>3456</v>
      </c>
      <c r="D1455" s="185" t="s">
        <v>2271</v>
      </c>
    </row>
    <row r="1456" spans="1:4">
      <c r="A1456" s="184" t="s">
        <v>830</v>
      </c>
      <c r="B1456" s="184" t="s">
        <v>831</v>
      </c>
      <c r="C1456" s="184" t="s">
        <v>3457</v>
      </c>
      <c r="D1456" s="185" t="s">
        <v>2271</v>
      </c>
    </row>
    <row r="1457" spans="1:4">
      <c r="A1457" s="184" t="s">
        <v>832</v>
      </c>
      <c r="B1457" s="184" t="s">
        <v>833</v>
      </c>
      <c r="C1457" s="184" t="s">
        <v>833</v>
      </c>
      <c r="D1457" s="185" t="s">
        <v>2271</v>
      </c>
    </row>
    <row r="1458" spans="1:4">
      <c r="A1458" s="184" t="s">
        <v>832</v>
      </c>
      <c r="B1458" s="184" t="s">
        <v>833</v>
      </c>
      <c r="C1458" s="184" t="s">
        <v>3705</v>
      </c>
      <c r="D1458" s="185" t="s">
        <v>2271</v>
      </c>
    </row>
    <row r="1459" spans="1:4">
      <c r="A1459" s="184" t="s">
        <v>832</v>
      </c>
      <c r="B1459" s="184" t="s">
        <v>833</v>
      </c>
      <c r="C1459" s="184" t="s">
        <v>3706</v>
      </c>
      <c r="D1459" s="185" t="s">
        <v>2271</v>
      </c>
    </row>
    <row r="1460" spans="1:4">
      <c r="A1460" s="184" t="s">
        <v>832</v>
      </c>
      <c r="B1460" s="184" t="s">
        <v>833</v>
      </c>
      <c r="C1460" s="184" t="s">
        <v>3707</v>
      </c>
      <c r="D1460" s="185" t="s">
        <v>2271</v>
      </c>
    </row>
    <row r="1461" spans="1:4">
      <c r="A1461" s="184" t="s">
        <v>832</v>
      </c>
      <c r="B1461" s="184" t="s">
        <v>833</v>
      </c>
      <c r="C1461" s="184" t="s">
        <v>3704</v>
      </c>
      <c r="D1461" s="185" t="s">
        <v>2288</v>
      </c>
    </row>
    <row r="1462" spans="1:4">
      <c r="A1462" s="184" t="s">
        <v>832</v>
      </c>
      <c r="B1462" s="184" t="s">
        <v>833</v>
      </c>
      <c r="C1462" s="184" t="s">
        <v>3708</v>
      </c>
      <c r="D1462" s="185" t="s">
        <v>2288</v>
      </c>
    </row>
    <row r="1463" spans="1:4">
      <c r="A1463" s="184" t="s">
        <v>834</v>
      </c>
      <c r="B1463" s="184" t="s">
        <v>835</v>
      </c>
      <c r="C1463" s="184" t="s">
        <v>835</v>
      </c>
      <c r="D1463" s="185" t="s">
        <v>2271</v>
      </c>
    </row>
    <row r="1464" spans="1:4">
      <c r="A1464" s="184" t="s">
        <v>834</v>
      </c>
      <c r="B1464" s="184" t="s">
        <v>835</v>
      </c>
      <c r="C1464" s="184" t="s">
        <v>3085</v>
      </c>
      <c r="D1464" s="185" t="s">
        <v>2271</v>
      </c>
    </row>
    <row r="1465" spans="1:4">
      <c r="A1465" s="184" t="s">
        <v>834</v>
      </c>
      <c r="B1465" s="184" t="s">
        <v>835</v>
      </c>
      <c r="C1465" s="184" t="s">
        <v>3086</v>
      </c>
      <c r="D1465" s="185" t="s">
        <v>2271</v>
      </c>
    </row>
    <row r="1466" spans="1:4">
      <c r="A1466" s="184" t="s">
        <v>834</v>
      </c>
      <c r="B1466" s="184" t="s">
        <v>835</v>
      </c>
      <c r="C1466" s="184" t="s">
        <v>3087</v>
      </c>
      <c r="D1466" s="185" t="s">
        <v>2271</v>
      </c>
    </row>
    <row r="1467" spans="1:4">
      <c r="A1467" s="184" t="s">
        <v>834</v>
      </c>
      <c r="B1467" s="184" t="s">
        <v>835</v>
      </c>
      <c r="C1467" s="184" t="s">
        <v>3088</v>
      </c>
      <c r="D1467" s="185" t="s">
        <v>2271</v>
      </c>
    </row>
    <row r="1468" spans="1:4">
      <c r="A1468" s="184" t="s">
        <v>834</v>
      </c>
      <c r="B1468" s="184" t="s">
        <v>835</v>
      </c>
      <c r="C1468" s="184" t="s">
        <v>3090</v>
      </c>
      <c r="D1468" s="185" t="s">
        <v>2271</v>
      </c>
    </row>
    <row r="1469" spans="1:4">
      <c r="A1469" s="184" t="s">
        <v>834</v>
      </c>
      <c r="B1469" s="184" t="s">
        <v>835</v>
      </c>
      <c r="C1469" s="184" t="s">
        <v>3089</v>
      </c>
      <c r="D1469" s="185" t="s">
        <v>2288</v>
      </c>
    </row>
    <row r="1470" spans="1:4">
      <c r="A1470" s="184" t="s">
        <v>836</v>
      </c>
      <c r="B1470" s="184" t="s">
        <v>837</v>
      </c>
      <c r="C1470" s="184" t="s">
        <v>3167</v>
      </c>
      <c r="D1470" s="185" t="s">
        <v>2271</v>
      </c>
    </row>
    <row r="1471" spans="1:4">
      <c r="A1471" s="184" t="s">
        <v>836</v>
      </c>
      <c r="B1471" s="184" t="s">
        <v>837</v>
      </c>
      <c r="C1471" s="184" t="s">
        <v>3168</v>
      </c>
      <c r="D1471" s="185" t="s">
        <v>2271</v>
      </c>
    </row>
    <row r="1472" spans="1:4">
      <c r="A1472" s="184" t="s">
        <v>836</v>
      </c>
      <c r="B1472" s="184" t="s">
        <v>837</v>
      </c>
      <c r="C1472" s="184" t="s">
        <v>3169</v>
      </c>
      <c r="D1472" s="185" t="s">
        <v>2271</v>
      </c>
    </row>
    <row r="1473" spans="1:4">
      <c r="A1473" s="184" t="s">
        <v>836</v>
      </c>
      <c r="B1473" s="184" t="s">
        <v>837</v>
      </c>
      <c r="C1473" s="184" t="s">
        <v>837</v>
      </c>
      <c r="D1473" s="185" t="s">
        <v>2271</v>
      </c>
    </row>
    <row r="1474" spans="1:4">
      <c r="A1474" s="184" t="s">
        <v>838</v>
      </c>
      <c r="B1474" s="184" t="s">
        <v>839</v>
      </c>
      <c r="C1474" s="184" t="s">
        <v>3203</v>
      </c>
      <c r="D1474" s="185" t="s">
        <v>2271</v>
      </c>
    </row>
    <row r="1475" spans="1:4">
      <c r="A1475" s="184" t="s">
        <v>838</v>
      </c>
      <c r="B1475" s="184" t="s">
        <v>839</v>
      </c>
      <c r="C1475" s="184" t="s">
        <v>3204</v>
      </c>
      <c r="D1475" s="185" t="s">
        <v>2271</v>
      </c>
    </row>
    <row r="1476" spans="1:4">
      <c r="A1476" s="184" t="s">
        <v>838</v>
      </c>
      <c r="B1476" s="184" t="s">
        <v>839</v>
      </c>
      <c r="C1476" s="184" t="s">
        <v>839</v>
      </c>
      <c r="D1476" s="185" t="s">
        <v>2271</v>
      </c>
    </row>
    <row r="1477" spans="1:4">
      <c r="A1477" s="184" t="s">
        <v>838</v>
      </c>
      <c r="B1477" s="184" t="s">
        <v>839</v>
      </c>
      <c r="C1477" s="184" t="s">
        <v>3205</v>
      </c>
      <c r="D1477" s="185" t="s">
        <v>2271</v>
      </c>
    </row>
    <row r="1478" spans="1:4">
      <c r="A1478" s="184" t="s">
        <v>838</v>
      </c>
      <c r="B1478" s="184" t="s">
        <v>839</v>
      </c>
      <c r="C1478" s="184" t="s">
        <v>3206</v>
      </c>
      <c r="D1478" s="185" t="s">
        <v>2271</v>
      </c>
    </row>
    <row r="1479" spans="1:4">
      <c r="A1479" s="184" t="s">
        <v>838</v>
      </c>
      <c r="B1479" s="184" t="s">
        <v>839</v>
      </c>
      <c r="C1479" s="184" t="s">
        <v>3207</v>
      </c>
      <c r="D1479" s="185" t="s">
        <v>2271</v>
      </c>
    </row>
    <row r="1480" spans="1:4">
      <c r="A1480" s="184" t="s">
        <v>838</v>
      </c>
      <c r="B1480" s="184" t="s">
        <v>839</v>
      </c>
      <c r="C1480" s="184" t="s">
        <v>3208</v>
      </c>
      <c r="D1480" s="185" t="s">
        <v>2271</v>
      </c>
    </row>
    <row r="1481" spans="1:4">
      <c r="A1481" s="184" t="s">
        <v>838</v>
      </c>
      <c r="B1481" s="184" t="s">
        <v>839</v>
      </c>
      <c r="C1481" s="184" t="s">
        <v>3209</v>
      </c>
      <c r="D1481" s="185" t="s">
        <v>2271</v>
      </c>
    </row>
    <row r="1482" spans="1:4">
      <c r="A1482" s="184" t="s">
        <v>840</v>
      </c>
      <c r="B1482" s="184" t="s">
        <v>841</v>
      </c>
      <c r="C1482" s="184" t="s">
        <v>841</v>
      </c>
      <c r="D1482" s="185" t="s">
        <v>2271</v>
      </c>
    </row>
    <row r="1483" spans="1:4">
      <c r="A1483" s="184" t="s">
        <v>840</v>
      </c>
      <c r="B1483" s="184" t="s">
        <v>841</v>
      </c>
      <c r="C1483" s="184" t="s">
        <v>3027</v>
      </c>
      <c r="D1483" s="185" t="s">
        <v>2271</v>
      </c>
    </row>
    <row r="1484" spans="1:4">
      <c r="A1484" s="184" t="s">
        <v>840</v>
      </c>
      <c r="B1484" s="184" t="s">
        <v>841</v>
      </c>
      <c r="C1484" s="184" t="s">
        <v>3028</v>
      </c>
      <c r="D1484" s="185" t="s">
        <v>2271</v>
      </c>
    </row>
    <row r="1485" spans="1:4">
      <c r="A1485" s="184" t="s">
        <v>840</v>
      </c>
      <c r="B1485" s="184" t="s">
        <v>841</v>
      </c>
      <c r="C1485" s="184" t="s">
        <v>3029</v>
      </c>
      <c r="D1485" s="185" t="s">
        <v>2271</v>
      </c>
    </row>
    <row r="1486" spans="1:4">
      <c r="A1486" s="184" t="s">
        <v>842</v>
      </c>
      <c r="B1486" s="184" t="s">
        <v>843</v>
      </c>
      <c r="C1486" s="184" t="s">
        <v>3794</v>
      </c>
      <c r="D1486" s="185" t="s">
        <v>2271</v>
      </c>
    </row>
    <row r="1487" spans="1:4">
      <c r="A1487" s="184" t="s">
        <v>842</v>
      </c>
      <c r="B1487" s="184" t="s">
        <v>843</v>
      </c>
      <c r="C1487" s="184" t="s">
        <v>843</v>
      </c>
      <c r="D1487" s="185" t="s">
        <v>2271</v>
      </c>
    </row>
    <row r="1488" spans="1:4">
      <c r="A1488" s="184" t="s">
        <v>842</v>
      </c>
      <c r="B1488" s="184" t="s">
        <v>843</v>
      </c>
      <c r="C1488" s="184" t="s">
        <v>3795</v>
      </c>
      <c r="D1488" s="185" t="s">
        <v>2271</v>
      </c>
    </row>
    <row r="1489" spans="1:4">
      <c r="A1489" s="184" t="s">
        <v>842</v>
      </c>
      <c r="B1489" s="184" t="s">
        <v>843</v>
      </c>
      <c r="C1489" s="184" t="s">
        <v>3796</v>
      </c>
      <c r="D1489" s="185" t="s">
        <v>2271</v>
      </c>
    </row>
    <row r="1490" spans="1:4">
      <c r="A1490" s="184" t="s">
        <v>842</v>
      </c>
      <c r="B1490" s="184" t="s">
        <v>843</v>
      </c>
      <c r="C1490" s="184" t="s">
        <v>3797</v>
      </c>
      <c r="D1490" s="185" t="s">
        <v>2271</v>
      </c>
    </row>
    <row r="1491" spans="1:4">
      <c r="A1491" s="184" t="s">
        <v>842</v>
      </c>
      <c r="B1491" s="184" t="s">
        <v>843</v>
      </c>
      <c r="C1491" s="184" t="s">
        <v>3798</v>
      </c>
      <c r="D1491" s="185" t="s">
        <v>2271</v>
      </c>
    </row>
    <row r="1492" spans="1:4">
      <c r="A1492" s="184" t="s">
        <v>842</v>
      </c>
      <c r="B1492" s="184" t="s">
        <v>843</v>
      </c>
      <c r="C1492" s="184" t="s">
        <v>3799</v>
      </c>
      <c r="D1492" s="185" t="s">
        <v>2271</v>
      </c>
    </row>
    <row r="1493" spans="1:4">
      <c r="A1493" s="184" t="s">
        <v>842</v>
      </c>
      <c r="B1493" s="184" t="s">
        <v>843</v>
      </c>
      <c r="C1493" s="184" t="s">
        <v>3800</v>
      </c>
      <c r="D1493" s="185" t="s">
        <v>2271</v>
      </c>
    </row>
    <row r="1494" spans="1:4">
      <c r="A1494" s="184" t="s">
        <v>844</v>
      </c>
      <c r="B1494" s="184" t="s">
        <v>845</v>
      </c>
      <c r="C1494" s="184" t="s">
        <v>845</v>
      </c>
      <c r="D1494" s="185" t="s">
        <v>2271</v>
      </c>
    </row>
    <row r="1495" spans="1:4">
      <c r="A1495" s="184" t="s">
        <v>844</v>
      </c>
      <c r="B1495" s="184" t="s">
        <v>845</v>
      </c>
      <c r="C1495" s="184" t="s">
        <v>5908</v>
      </c>
      <c r="D1495" s="185" t="s">
        <v>2271</v>
      </c>
    </row>
    <row r="1496" spans="1:4">
      <c r="A1496" s="184" t="s">
        <v>844</v>
      </c>
      <c r="B1496" s="184" t="s">
        <v>845</v>
      </c>
      <c r="C1496" s="184" t="s">
        <v>5909</v>
      </c>
      <c r="D1496" s="185" t="s">
        <v>2271</v>
      </c>
    </row>
    <row r="1497" spans="1:4">
      <c r="A1497" s="184" t="s">
        <v>844</v>
      </c>
      <c r="B1497" s="184" t="s">
        <v>845</v>
      </c>
      <c r="C1497" s="184" t="s">
        <v>5910</v>
      </c>
      <c r="D1497" s="185" t="s">
        <v>2271</v>
      </c>
    </row>
    <row r="1498" spans="1:4">
      <c r="A1498" s="184" t="s">
        <v>844</v>
      </c>
      <c r="B1498" s="184" t="s">
        <v>845</v>
      </c>
      <c r="C1498" s="184" t="s">
        <v>3074</v>
      </c>
      <c r="D1498" s="185" t="s">
        <v>2271</v>
      </c>
    </row>
    <row r="1499" spans="1:4">
      <c r="A1499" s="184" t="s">
        <v>844</v>
      </c>
      <c r="B1499" s="184" t="s">
        <v>845</v>
      </c>
      <c r="C1499" s="184" t="s">
        <v>5911</v>
      </c>
      <c r="D1499" s="185" t="s">
        <v>2271</v>
      </c>
    </row>
    <row r="1500" spans="1:4">
      <c r="A1500" s="184" t="s">
        <v>844</v>
      </c>
      <c r="B1500" s="184" t="s">
        <v>845</v>
      </c>
      <c r="C1500" s="184" t="s">
        <v>5912</v>
      </c>
      <c r="D1500" s="185" t="s">
        <v>2271</v>
      </c>
    </row>
    <row r="1501" spans="1:4">
      <c r="A1501" s="184" t="s">
        <v>844</v>
      </c>
      <c r="B1501" s="184" t="s">
        <v>845</v>
      </c>
      <c r="C1501" s="184" t="s">
        <v>5913</v>
      </c>
      <c r="D1501" s="185" t="s">
        <v>2271</v>
      </c>
    </row>
    <row r="1502" spans="1:4">
      <c r="A1502" s="184" t="s">
        <v>846</v>
      </c>
      <c r="B1502" s="184" t="s">
        <v>3149</v>
      </c>
      <c r="C1502" s="184" t="s">
        <v>3149</v>
      </c>
      <c r="D1502" s="185" t="s">
        <v>2271</v>
      </c>
    </row>
    <row r="1503" spans="1:4">
      <c r="A1503" s="184" t="s">
        <v>846</v>
      </c>
      <c r="B1503" s="184" t="s">
        <v>3149</v>
      </c>
      <c r="C1503" s="184" t="s">
        <v>3150</v>
      </c>
      <c r="D1503" s="185" t="s">
        <v>2271</v>
      </c>
    </row>
    <row r="1504" spans="1:4">
      <c r="A1504" s="184" t="s">
        <v>846</v>
      </c>
      <c r="B1504" s="184" t="s">
        <v>3149</v>
      </c>
      <c r="C1504" s="184" t="s">
        <v>3151</v>
      </c>
      <c r="D1504" s="185" t="s">
        <v>2271</v>
      </c>
    </row>
    <row r="1505" spans="1:4">
      <c r="A1505" s="184" t="s">
        <v>848</v>
      </c>
      <c r="B1505" s="184" t="s">
        <v>849</v>
      </c>
      <c r="C1505" s="184" t="s">
        <v>6414</v>
      </c>
      <c r="D1505" s="185" t="s">
        <v>2271</v>
      </c>
    </row>
    <row r="1506" spans="1:4">
      <c r="A1506" s="184" t="s">
        <v>848</v>
      </c>
      <c r="B1506" s="184" t="s">
        <v>849</v>
      </c>
      <c r="C1506" s="184" t="s">
        <v>6415</v>
      </c>
      <c r="D1506" s="185" t="s">
        <v>2271</v>
      </c>
    </row>
    <row r="1507" spans="1:4">
      <c r="A1507" s="184" t="s">
        <v>848</v>
      </c>
      <c r="B1507" s="184" t="s">
        <v>849</v>
      </c>
      <c r="C1507" s="184" t="s">
        <v>6416</v>
      </c>
      <c r="D1507" s="185" t="s">
        <v>2271</v>
      </c>
    </row>
    <row r="1508" spans="1:4">
      <c r="A1508" s="184" t="s">
        <v>848</v>
      </c>
      <c r="B1508" s="184" t="s">
        <v>849</v>
      </c>
      <c r="C1508" s="184" t="s">
        <v>6417</v>
      </c>
      <c r="D1508" s="185" t="s">
        <v>2271</v>
      </c>
    </row>
    <row r="1509" spans="1:4">
      <c r="A1509" s="184" t="s">
        <v>848</v>
      </c>
      <c r="B1509" s="184" t="s">
        <v>849</v>
      </c>
      <c r="C1509" s="184" t="s">
        <v>849</v>
      </c>
      <c r="D1509" s="185" t="s">
        <v>2271</v>
      </c>
    </row>
    <row r="1510" spans="1:4">
      <c r="A1510" s="184" t="s">
        <v>848</v>
      </c>
      <c r="B1510" s="184" t="s">
        <v>849</v>
      </c>
      <c r="C1510" s="184" t="s">
        <v>6418</v>
      </c>
      <c r="D1510" s="185" t="s">
        <v>2271</v>
      </c>
    </row>
    <row r="1511" spans="1:4">
      <c r="A1511" s="184" t="s">
        <v>850</v>
      </c>
      <c r="B1511" s="184" t="s">
        <v>851</v>
      </c>
      <c r="C1511" s="184" t="s">
        <v>6377</v>
      </c>
      <c r="D1511" s="185" t="s">
        <v>2271</v>
      </c>
    </row>
    <row r="1512" spans="1:4">
      <c r="A1512" s="184" t="s">
        <v>850</v>
      </c>
      <c r="B1512" s="184" t="s">
        <v>851</v>
      </c>
      <c r="C1512" s="184" t="s">
        <v>851</v>
      </c>
      <c r="D1512" s="185" t="s">
        <v>2271</v>
      </c>
    </row>
    <row r="1513" spans="1:4">
      <c r="A1513" s="184" t="s">
        <v>850</v>
      </c>
      <c r="B1513" s="184" t="s">
        <v>851</v>
      </c>
      <c r="C1513" s="184" t="s">
        <v>6378</v>
      </c>
      <c r="D1513" s="185" t="s">
        <v>2271</v>
      </c>
    </row>
    <row r="1514" spans="1:4">
      <c r="A1514" s="184" t="s">
        <v>850</v>
      </c>
      <c r="B1514" s="184" t="s">
        <v>851</v>
      </c>
      <c r="C1514" s="184" t="s">
        <v>6379</v>
      </c>
      <c r="D1514" s="185" t="s">
        <v>2271</v>
      </c>
    </row>
    <row r="1515" spans="1:4">
      <c r="A1515" s="184" t="s">
        <v>852</v>
      </c>
      <c r="B1515" s="184" t="s">
        <v>853</v>
      </c>
      <c r="C1515" s="184" t="s">
        <v>853</v>
      </c>
      <c r="D1515" s="185" t="s">
        <v>2271</v>
      </c>
    </row>
    <row r="1516" spans="1:4">
      <c r="A1516" s="184" t="s">
        <v>852</v>
      </c>
      <c r="B1516" s="184" t="s">
        <v>853</v>
      </c>
      <c r="C1516" s="184" t="s">
        <v>3879</v>
      </c>
      <c r="D1516" s="185" t="s">
        <v>2271</v>
      </c>
    </row>
    <row r="1517" spans="1:4">
      <c r="A1517" s="184" t="s">
        <v>852</v>
      </c>
      <c r="B1517" s="184" t="s">
        <v>853</v>
      </c>
      <c r="C1517" s="184" t="s">
        <v>3880</v>
      </c>
      <c r="D1517" s="185" t="s">
        <v>2271</v>
      </c>
    </row>
    <row r="1518" spans="1:4">
      <c r="A1518" s="184" t="s">
        <v>852</v>
      </c>
      <c r="B1518" s="184" t="s">
        <v>853</v>
      </c>
      <c r="C1518" s="184" t="s">
        <v>3881</v>
      </c>
      <c r="D1518" s="185" t="s">
        <v>2271</v>
      </c>
    </row>
    <row r="1519" spans="1:4">
      <c r="A1519" s="184" t="s">
        <v>854</v>
      </c>
      <c r="B1519" s="184" t="s">
        <v>855</v>
      </c>
      <c r="C1519" s="184" t="s">
        <v>855</v>
      </c>
      <c r="D1519" s="185" t="s">
        <v>2271</v>
      </c>
    </row>
    <row r="1520" spans="1:4">
      <c r="A1520" s="184" t="s">
        <v>854</v>
      </c>
      <c r="B1520" s="184" t="s">
        <v>855</v>
      </c>
      <c r="C1520" s="184" t="s">
        <v>3571</v>
      </c>
      <c r="D1520" s="185" t="s">
        <v>2271</v>
      </c>
    </row>
    <row r="1521" spans="1:4">
      <c r="A1521" s="184" t="s">
        <v>854</v>
      </c>
      <c r="B1521" s="184" t="s">
        <v>855</v>
      </c>
      <c r="C1521" s="184" t="s">
        <v>3572</v>
      </c>
      <c r="D1521" s="185" t="s">
        <v>2271</v>
      </c>
    </row>
    <row r="1522" spans="1:4">
      <c r="A1522" s="184" t="s">
        <v>854</v>
      </c>
      <c r="B1522" s="184" t="s">
        <v>855</v>
      </c>
      <c r="C1522" s="184" t="s">
        <v>3573</v>
      </c>
      <c r="D1522" s="185" t="s">
        <v>2271</v>
      </c>
    </row>
    <row r="1523" spans="1:4">
      <c r="A1523" s="184" t="s">
        <v>854</v>
      </c>
      <c r="B1523" s="184" t="s">
        <v>855</v>
      </c>
      <c r="C1523" s="184" t="s">
        <v>3574</v>
      </c>
      <c r="D1523" s="185" t="s">
        <v>2271</v>
      </c>
    </row>
    <row r="1524" spans="1:4">
      <c r="A1524" s="184" t="s">
        <v>856</v>
      </c>
      <c r="B1524" s="184" t="s">
        <v>857</v>
      </c>
      <c r="C1524" s="184" t="s">
        <v>857</v>
      </c>
      <c r="D1524" s="185" t="s">
        <v>2271</v>
      </c>
    </row>
    <row r="1525" spans="1:4">
      <c r="A1525" s="184" t="s">
        <v>856</v>
      </c>
      <c r="B1525" s="184" t="s">
        <v>857</v>
      </c>
      <c r="C1525" s="184" t="s">
        <v>6509</v>
      </c>
      <c r="D1525" s="185" t="s">
        <v>2271</v>
      </c>
    </row>
    <row r="1526" spans="1:4">
      <c r="A1526" s="184" t="s">
        <v>856</v>
      </c>
      <c r="B1526" s="184" t="s">
        <v>857</v>
      </c>
      <c r="C1526" s="184" t="s">
        <v>6510</v>
      </c>
      <c r="D1526" s="185" t="s">
        <v>2271</v>
      </c>
    </row>
    <row r="1527" spans="1:4">
      <c r="A1527" s="184" t="s">
        <v>856</v>
      </c>
      <c r="B1527" s="184" t="s">
        <v>857</v>
      </c>
      <c r="C1527" s="184" t="s">
        <v>6511</v>
      </c>
      <c r="D1527" s="185" t="s">
        <v>2271</v>
      </c>
    </row>
    <row r="1528" spans="1:4">
      <c r="A1528" s="184" t="s">
        <v>856</v>
      </c>
      <c r="B1528" s="184" t="s">
        <v>857</v>
      </c>
      <c r="C1528" s="184" t="s">
        <v>6512</v>
      </c>
      <c r="D1528" s="185" t="s">
        <v>2271</v>
      </c>
    </row>
    <row r="1529" spans="1:4">
      <c r="A1529" s="184" t="s">
        <v>856</v>
      </c>
      <c r="B1529" s="184" t="s">
        <v>857</v>
      </c>
      <c r="C1529" s="184" t="s">
        <v>6513</v>
      </c>
      <c r="D1529" s="185" t="s">
        <v>2271</v>
      </c>
    </row>
    <row r="1530" spans="1:4">
      <c r="A1530" s="184" t="s">
        <v>858</v>
      </c>
      <c r="B1530" s="184" t="s">
        <v>859</v>
      </c>
      <c r="C1530" s="184" t="s">
        <v>4099</v>
      </c>
      <c r="D1530" s="185" t="s">
        <v>2271</v>
      </c>
    </row>
    <row r="1531" spans="1:4">
      <c r="A1531" s="184" t="s">
        <v>858</v>
      </c>
      <c r="B1531" s="184" t="s">
        <v>859</v>
      </c>
      <c r="C1531" s="184" t="s">
        <v>4100</v>
      </c>
      <c r="D1531" s="185" t="s">
        <v>2271</v>
      </c>
    </row>
    <row r="1532" spans="1:4">
      <c r="A1532" s="184" t="s">
        <v>858</v>
      </c>
      <c r="B1532" s="184" t="s">
        <v>859</v>
      </c>
      <c r="C1532" s="184" t="s">
        <v>4101</v>
      </c>
      <c r="D1532" s="185" t="s">
        <v>2271</v>
      </c>
    </row>
    <row r="1533" spans="1:4">
      <c r="A1533" s="184" t="s">
        <v>858</v>
      </c>
      <c r="B1533" s="184" t="s">
        <v>859</v>
      </c>
      <c r="C1533" s="184" t="s">
        <v>859</v>
      </c>
      <c r="D1533" s="185" t="s">
        <v>2271</v>
      </c>
    </row>
    <row r="1534" spans="1:4">
      <c r="A1534" s="184" t="s">
        <v>860</v>
      </c>
      <c r="B1534" s="184" t="s">
        <v>861</v>
      </c>
      <c r="C1534" s="184" t="s">
        <v>6380</v>
      </c>
      <c r="D1534" s="185" t="s">
        <v>2271</v>
      </c>
    </row>
    <row r="1535" spans="1:4">
      <c r="A1535" s="184" t="s">
        <v>860</v>
      </c>
      <c r="B1535" s="184" t="s">
        <v>861</v>
      </c>
      <c r="C1535" s="184" t="s">
        <v>6381</v>
      </c>
      <c r="D1535" s="185" t="s">
        <v>2271</v>
      </c>
    </row>
    <row r="1536" spans="1:4">
      <c r="A1536" s="184" t="s">
        <v>860</v>
      </c>
      <c r="B1536" s="184" t="s">
        <v>861</v>
      </c>
      <c r="C1536" s="184" t="s">
        <v>6382</v>
      </c>
      <c r="D1536" s="185" t="s">
        <v>2271</v>
      </c>
    </row>
    <row r="1537" spans="1:4">
      <c r="A1537" s="184" t="s">
        <v>860</v>
      </c>
      <c r="B1537" s="184" t="s">
        <v>861</v>
      </c>
      <c r="C1537" s="184" t="s">
        <v>861</v>
      </c>
      <c r="D1537" s="185" t="s">
        <v>2271</v>
      </c>
    </row>
    <row r="1538" spans="1:4">
      <c r="A1538" s="184" t="s">
        <v>862</v>
      </c>
      <c r="B1538" s="184" t="s">
        <v>863</v>
      </c>
      <c r="C1538" s="184" t="s">
        <v>863</v>
      </c>
      <c r="D1538" s="185" t="s">
        <v>2271</v>
      </c>
    </row>
    <row r="1539" spans="1:4">
      <c r="A1539" s="184" t="s">
        <v>862</v>
      </c>
      <c r="B1539" s="184" t="s">
        <v>863</v>
      </c>
      <c r="C1539" s="184" t="s">
        <v>3569</v>
      </c>
      <c r="D1539" s="185" t="s">
        <v>2271</v>
      </c>
    </row>
    <row r="1540" spans="1:4">
      <c r="A1540" s="184" t="s">
        <v>862</v>
      </c>
      <c r="B1540" s="184" t="s">
        <v>863</v>
      </c>
      <c r="C1540" s="184" t="s">
        <v>3570</v>
      </c>
      <c r="D1540" s="185" t="s">
        <v>2271</v>
      </c>
    </row>
    <row r="1541" spans="1:4">
      <c r="A1541" s="184" t="s">
        <v>864</v>
      </c>
      <c r="B1541" s="184" t="s">
        <v>6383</v>
      </c>
      <c r="C1541" s="184" t="s">
        <v>6384</v>
      </c>
      <c r="D1541" s="185" t="s">
        <v>2271</v>
      </c>
    </row>
    <row r="1542" spans="1:4">
      <c r="A1542" s="184" t="s">
        <v>864</v>
      </c>
      <c r="B1542" s="184" t="s">
        <v>6383</v>
      </c>
      <c r="C1542" s="184" t="s">
        <v>6383</v>
      </c>
      <c r="D1542" s="185" t="s">
        <v>2271</v>
      </c>
    </row>
    <row r="1543" spans="1:4">
      <c r="A1543" s="184" t="s">
        <v>864</v>
      </c>
      <c r="B1543" s="184" t="s">
        <v>6383</v>
      </c>
      <c r="C1543" s="184" t="s">
        <v>6385</v>
      </c>
      <c r="D1543" s="185" t="s">
        <v>2271</v>
      </c>
    </row>
    <row r="1544" spans="1:4">
      <c r="A1544" s="184" t="s">
        <v>864</v>
      </c>
      <c r="B1544" s="184" t="s">
        <v>6383</v>
      </c>
      <c r="C1544" s="184" t="s">
        <v>6386</v>
      </c>
      <c r="D1544" s="185" t="s">
        <v>2271</v>
      </c>
    </row>
    <row r="1545" spans="1:4">
      <c r="A1545" s="184" t="s">
        <v>864</v>
      </c>
      <c r="B1545" s="184" t="s">
        <v>6383</v>
      </c>
      <c r="C1545" s="184" t="s">
        <v>6387</v>
      </c>
      <c r="D1545" s="185" t="s">
        <v>2271</v>
      </c>
    </row>
    <row r="1546" spans="1:4">
      <c r="A1546" s="184" t="s">
        <v>866</v>
      </c>
      <c r="B1546" s="184" t="s">
        <v>6075</v>
      </c>
      <c r="C1546" s="184" t="s">
        <v>6075</v>
      </c>
      <c r="D1546" s="185" t="s">
        <v>2271</v>
      </c>
    </row>
    <row r="1547" spans="1:4">
      <c r="A1547" s="184" t="s">
        <v>866</v>
      </c>
      <c r="B1547" s="184" t="s">
        <v>6075</v>
      </c>
      <c r="C1547" s="184" t="s">
        <v>6076</v>
      </c>
      <c r="D1547" s="185" t="s">
        <v>2271</v>
      </c>
    </row>
    <row r="1548" spans="1:4">
      <c r="A1548" s="184" t="s">
        <v>866</v>
      </c>
      <c r="B1548" s="184" t="s">
        <v>6075</v>
      </c>
      <c r="C1548" s="184" t="s">
        <v>6077</v>
      </c>
      <c r="D1548" s="185" t="s">
        <v>2271</v>
      </c>
    </row>
    <row r="1549" spans="1:4">
      <c r="A1549" s="184" t="s">
        <v>866</v>
      </c>
      <c r="B1549" s="184" t="s">
        <v>6075</v>
      </c>
      <c r="C1549" s="184" t="s">
        <v>6078</v>
      </c>
      <c r="D1549" s="185" t="s">
        <v>2271</v>
      </c>
    </row>
    <row r="1550" spans="1:4">
      <c r="A1550" s="184" t="s">
        <v>866</v>
      </c>
      <c r="B1550" s="184" t="s">
        <v>6075</v>
      </c>
      <c r="C1550" s="184" t="s">
        <v>6079</v>
      </c>
      <c r="D1550" s="185" t="s">
        <v>2271</v>
      </c>
    </row>
    <row r="1551" spans="1:4">
      <c r="A1551" s="184" t="s">
        <v>866</v>
      </c>
      <c r="B1551" s="184" t="s">
        <v>6075</v>
      </c>
      <c r="C1551" s="184" t="s">
        <v>6080</v>
      </c>
      <c r="D1551" s="185" t="s">
        <v>2271</v>
      </c>
    </row>
    <row r="1552" spans="1:4">
      <c r="A1552" s="184" t="s">
        <v>868</v>
      </c>
      <c r="B1552" s="184" t="s">
        <v>2476</v>
      </c>
      <c r="C1552" s="184" t="s">
        <v>2476</v>
      </c>
      <c r="D1552" s="185" t="s">
        <v>2271</v>
      </c>
    </row>
    <row r="1553" spans="1:4">
      <c r="A1553" s="184" t="s">
        <v>868</v>
      </c>
      <c r="B1553" s="184" t="s">
        <v>2476</v>
      </c>
      <c r="C1553" s="184" t="s">
        <v>2477</v>
      </c>
      <c r="D1553" s="185" t="s">
        <v>2271</v>
      </c>
    </row>
    <row r="1554" spans="1:4">
      <c r="A1554" s="184" t="s">
        <v>868</v>
      </c>
      <c r="B1554" s="184" t="s">
        <v>2476</v>
      </c>
      <c r="C1554" s="184" t="s">
        <v>2478</v>
      </c>
      <c r="D1554" s="185" t="s">
        <v>2271</v>
      </c>
    </row>
    <row r="1555" spans="1:4">
      <c r="A1555" s="184" t="s">
        <v>868</v>
      </c>
      <c r="B1555" s="184" t="s">
        <v>2476</v>
      </c>
      <c r="C1555" s="184" t="s">
        <v>2479</v>
      </c>
      <c r="D1555" s="185" t="s">
        <v>2271</v>
      </c>
    </row>
    <row r="1556" spans="1:4">
      <c r="A1556" s="184" t="s">
        <v>868</v>
      </c>
      <c r="B1556" s="184" t="s">
        <v>2476</v>
      </c>
      <c r="C1556" s="184" t="s">
        <v>2480</v>
      </c>
      <c r="D1556" s="185" t="s">
        <v>2271</v>
      </c>
    </row>
    <row r="1557" spans="1:4">
      <c r="A1557" s="184" t="s">
        <v>868</v>
      </c>
      <c r="B1557" s="184" t="s">
        <v>2476</v>
      </c>
      <c r="C1557" s="184" t="s">
        <v>2481</v>
      </c>
      <c r="D1557" s="185" t="s">
        <v>2271</v>
      </c>
    </row>
    <row r="1558" spans="1:4">
      <c r="A1558" s="184" t="s">
        <v>870</v>
      </c>
      <c r="B1558" s="184" t="s">
        <v>871</v>
      </c>
      <c r="C1558" s="184" t="s">
        <v>871</v>
      </c>
      <c r="D1558" s="185" t="s">
        <v>2271</v>
      </c>
    </row>
    <row r="1559" spans="1:4">
      <c r="A1559" s="184" t="s">
        <v>870</v>
      </c>
      <c r="B1559" s="184" t="s">
        <v>871</v>
      </c>
      <c r="C1559" s="184" t="s">
        <v>2522</v>
      </c>
      <c r="D1559" s="185" t="s">
        <v>2271</v>
      </c>
    </row>
    <row r="1560" spans="1:4">
      <c r="A1560" s="184" t="s">
        <v>870</v>
      </c>
      <c r="B1560" s="184" t="s">
        <v>871</v>
      </c>
      <c r="C1560" s="184" t="s">
        <v>3776</v>
      </c>
      <c r="D1560" s="185" t="s">
        <v>2271</v>
      </c>
    </row>
    <row r="1561" spans="1:4">
      <c r="A1561" s="184" t="s">
        <v>870</v>
      </c>
      <c r="B1561" s="184" t="s">
        <v>871</v>
      </c>
      <c r="C1561" s="184" t="s">
        <v>3777</v>
      </c>
      <c r="D1561" s="185" t="s">
        <v>2271</v>
      </c>
    </row>
    <row r="1562" spans="1:4">
      <c r="A1562" s="184" t="s">
        <v>870</v>
      </c>
      <c r="B1562" s="184" t="s">
        <v>871</v>
      </c>
      <c r="C1562" s="184" t="s">
        <v>3779</v>
      </c>
      <c r="D1562" s="185" t="s">
        <v>2271</v>
      </c>
    </row>
    <row r="1563" spans="1:4">
      <c r="A1563" s="184" t="s">
        <v>870</v>
      </c>
      <c r="B1563" s="184" t="s">
        <v>871</v>
      </c>
      <c r="C1563" s="184" t="s">
        <v>3780</v>
      </c>
      <c r="D1563" s="185" t="s">
        <v>2271</v>
      </c>
    </row>
    <row r="1564" spans="1:4">
      <c r="A1564" s="184" t="s">
        <v>870</v>
      </c>
      <c r="B1564" s="184" t="s">
        <v>871</v>
      </c>
      <c r="C1564" s="184" t="s">
        <v>3778</v>
      </c>
      <c r="D1564" s="185" t="s">
        <v>2288</v>
      </c>
    </row>
    <row r="1565" spans="1:4">
      <c r="A1565" s="184" t="s">
        <v>872</v>
      </c>
      <c r="B1565" s="184" t="s">
        <v>873</v>
      </c>
      <c r="C1565" s="184" t="s">
        <v>873</v>
      </c>
      <c r="D1565" s="185" t="s">
        <v>2271</v>
      </c>
    </row>
    <row r="1566" spans="1:4">
      <c r="A1566" s="184" t="s">
        <v>872</v>
      </c>
      <c r="B1566" s="184" t="s">
        <v>873</v>
      </c>
      <c r="C1566" s="184" t="s">
        <v>4085</v>
      </c>
      <c r="D1566" s="185" t="s">
        <v>2271</v>
      </c>
    </row>
    <row r="1567" spans="1:4">
      <c r="A1567" s="184" t="s">
        <v>872</v>
      </c>
      <c r="B1567" s="184" t="s">
        <v>873</v>
      </c>
      <c r="C1567" s="184" t="s">
        <v>6537</v>
      </c>
      <c r="D1567" s="185" t="s">
        <v>2271</v>
      </c>
    </row>
    <row r="1568" spans="1:4">
      <c r="A1568" s="184" t="s">
        <v>872</v>
      </c>
      <c r="B1568" s="184" t="s">
        <v>873</v>
      </c>
      <c r="C1568" s="184" t="s">
        <v>6538</v>
      </c>
      <c r="D1568" s="185" t="s">
        <v>2271</v>
      </c>
    </row>
    <row r="1569" spans="1:4">
      <c r="A1569" s="184" t="s">
        <v>872</v>
      </c>
      <c r="B1569" s="184" t="s">
        <v>873</v>
      </c>
      <c r="C1569" s="184" t="s">
        <v>6539</v>
      </c>
      <c r="D1569" s="185" t="s">
        <v>2271</v>
      </c>
    </row>
    <row r="1570" spans="1:4">
      <c r="A1570" s="184" t="s">
        <v>872</v>
      </c>
      <c r="B1570" s="184" t="s">
        <v>873</v>
      </c>
      <c r="C1570" s="184" t="s">
        <v>6541</v>
      </c>
      <c r="D1570" s="185" t="s">
        <v>2271</v>
      </c>
    </row>
    <row r="1571" spans="1:4">
      <c r="A1571" s="184" t="s">
        <v>872</v>
      </c>
      <c r="B1571" s="184" t="s">
        <v>873</v>
      </c>
      <c r="C1571" s="184" t="s">
        <v>6540</v>
      </c>
      <c r="D1571" s="185" t="s">
        <v>2288</v>
      </c>
    </row>
    <row r="1572" spans="1:4">
      <c r="A1572" s="184" t="s">
        <v>874</v>
      </c>
      <c r="B1572" s="184" t="s">
        <v>875</v>
      </c>
      <c r="C1572" s="184" t="s">
        <v>3036</v>
      </c>
      <c r="D1572" s="185" t="s">
        <v>2271</v>
      </c>
    </row>
    <row r="1573" spans="1:4">
      <c r="A1573" s="184" t="s">
        <v>874</v>
      </c>
      <c r="B1573" s="184" t="s">
        <v>875</v>
      </c>
      <c r="C1573" s="184" t="s">
        <v>875</v>
      </c>
      <c r="D1573" s="185" t="s">
        <v>2271</v>
      </c>
    </row>
    <row r="1574" spans="1:4">
      <c r="A1574" s="184" t="s">
        <v>874</v>
      </c>
      <c r="B1574" s="184" t="s">
        <v>875</v>
      </c>
      <c r="C1574" s="184" t="s">
        <v>3037</v>
      </c>
      <c r="D1574" s="185" t="s">
        <v>2271</v>
      </c>
    </row>
    <row r="1575" spans="1:4">
      <c r="A1575" s="184" t="s">
        <v>874</v>
      </c>
      <c r="B1575" s="184" t="s">
        <v>875</v>
      </c>
      <c r="C1575" s="184" t="s">
        <v>3038</v>
      </c>
      <c r="D1575" s="185" t="s">
        <v>2271</v>
      </c>
    </row>
    <row r="1576" spans="1:4">
      <c r="A1576" s="184" t="s">
        <v>876</v>
      </c>
      <c r="B1576" s="184" t="s">
        <v>877</v>
      </c>
      <c r="C1576" s="184" t="s">
        <v>5934</v>
      </c>
      <c r="D1576" s="185" t="s">
        <v>2271</v>
      </c>
    </row>
    <row r="1577" spans="1:4">
      <c r="A1577" s="184" t="s">
        <v>876</v>
      </c>
      <c r="B1577" s="184" t="s">
        <v>877</v>
      </c>
      <c r="C1577" s="184" t="s">
        <v>5935</v>
      </c>
      <c r="D1577" s="185" t="s">
        <v>2271</v>
      </c>
    </row>
    <row r="1578" spans="1:4">
      <c r="A1578" s="184" t="s">
        <v>876</v>
      </c>
      <c r="B1578" s="184" t="s">
        <v>877</v>
      </c>
      <c r="C1578" s="184" t="s">
        <v>877</v>
      </c>
      <c r="D1578" s="185" t="s">
        <v>2271</v>
      </c>
    </row>
    <row r="1579" spans="1:4">
      <c r="A1579" s="184" t="s">
        <v>876</v>
      </c>
      <c r="B1579" s="184" t="s">
        <v>877</v>
      </c>
      <c r="C1579" s="184" t="s">
        <v>5936</v>
      </c>
      <c r="D1579" s="185" t="s">
        <v>2271</v>
      </c>
    </row>
    <row r="1580" spans="1:4">
      <c r="A1580" s="184" t="s">
        <v>876</v>
      </c>
      <c r="B1580" s="184" t="s">
        <v>877</v>
      </c>
      <c r="C1580" s="184" t="s">
        <v>5937</v>
      </c>
      <c r="D1580" s="185" t="s">
        <v>2271</v>
      </c>
    </row>
    <row r="1581" spans="1:4">
      <c r="A1581" s="184" t="s">
        <v>876</v>
      </c>
      <c r="B1581" s="184" t="s">
        <v>877</v>
      </c>
      <c r="C1581" s="184" t="s">
        <v>5938</v>
      </c>
      <c r="D1581" s="185" t="s">
        <v>2271</v>
      </c>
    </row>
    <row r="1582" spans="1:4">
      <c r="A1582" s="184" t="s">
        <v>878</v>
      </c>
      <c r="B1582" s="184" t="s">
        <v>879</v>
      </c>
      <c r="C1582" s="184" t="s">
        <v>5775</v>
      </c>
      <c r="D1582" s="185" t="s">
        <v>2271</v>
      </c>
    </row>
    <row r="1583" spans="1:4">
      <c r="A1583" s="184" t="s">
        <v>878</v>
      </c>
      <c r="B1583" s="184" t="s">
        <v>879</v>
      </c>
      <c r="C1583" s="184" t="s">
        <v>5776</v>
      </c>
      <c r="D1583" s="185" t="s">
        <v>2271</v>
      </c>
    </row>
    <row r="1584" spans="1:4">
      <c r="A1584" s="184" t="s">
        <v>878</v>
      </c>
      <c r="B1584" s="184" t="s">
        <v>879</v>
      </c>
      <c r="C1584" s="184" t="s">
        <v>879</v>
      </c>
      <c r="D1584" s="185" t="s">
        <v>2271</v>
      </c>
    </row>
    <row r="1585" spans="1:4">
      <c r="A1585" s="184" t="s">
        <v>878</v>
      </c>
      <c r="B1585" s="184" t="s">
        <v>879</v>
      </c>
      <c r="C1585" s="184" t="s">
        <v>5777</v>
      </c>
      <c r="D1585" s="185" t="s">
        <v>2271</v>
      </c>
    </row>
    <row r="1586" spans="1:4">
      <c r="A1586" s="184" t="s">
        <v>878</v>
      </c>
      <c r="B1586" s="184" t="s">
        <v>879</v>
      </c>
      <c r="C1586" s="184" t="s">
        <v>5778</v>
      </c>
      <c r="D1586" s="185" t="s">
        <v>2271</v>
      </c>
    </row>
    <row r="1587" spans="1:4">
      <c r="A1587" s="184" t="s">
        <v>878</v>
      </c>
      <c r="B1587" s="184" t="s">
        <v>879</v>
      </c>
      <c r="C1587" s="184" t="s">
        <v>5779</v>
      </c>
      <c r="D1587" s="185" t="s">
        <v>2271</v>
      </c>
    </row>
    <row r="1588" spans="1:4">
      <c r="A1588" s="184" t="s">
        <v>878</v>
      </c>
      <c r="B1588" s="184" t="s">
        <v>879</v>
      </c>
      <c r="C1588" s="184" t="s">
        <v>5780</v>
      </c>
      <c r="D1588" s="185" t="s">
        <v>2271</v>
      </c>
    </row>
    <row r="1589" spans="1:4">
      <c r="A1589" s="184" t="s">
        <v>878</v>
      </c>
      <c r="B1589" s="184" t="s">
        <v>879</v>
      </c>
      <c r="C1589" s="184" t="s">
        <v>5781</v>
      </c>
      <c r="D1589" s="185" t="s">
        <v>2271</v>
      </c>
    </row>
    <row r="1590" spans="1:4">
      <c r="A1590" s="184" t="s">
        <v>880</v>
      </c>
      <c r="B1590" s="184" t="s">
        <v>4000</v>
      </c>
      <c r="C1590" s="184" t="s">
        <v>4001</v>
      </c>
      <c r="D1590" s="185" t="s">
        <v>2271</v>
      </c>
    </row>
    <row r="1591" spans="1:4">
      <c r="A1591" s="184" t="s">
        <v>880</v>
      </c>
      <c r="B1591" s="184" t="s">
        <v>4000</v>
      </c>
      <c r="C1591" s="184" t="s">
        <v>4002</v>
      </c>
      <c r="D1591" s="185" t="s">
        <v>2271</v>
      </c>
    </row>
    <row r="1592" spans="1:4">
      <c r="A1592" s="184" t="s">
        <v>880</v>
      </c>
      <c r="B1592" s="184" t="s">
        <v>4000</v>
      </c>
      <c r="C1592" s="184" t="s">
        <v>4003</v>
      </c>
      <c r="D1592" s="185" t="s">
        <v>2271</v>
      </c>
    </row>
    <row r="1593" spans="1:4">
      <c r="A1593" s="184" t="s">
        <v>880</v>
      </c>
      <c r="B1593" s="184" t="s">
        <v>4000</v>
      </c>
      <c r="C1593" s="184" t="s">
        <v>4000</v>
      </c>
      <c r="D1593" s="185" t="s">
        <v>2271</v>
      </c>
    </row>
    <row r="1594" spans="1:4">
      <c r="A1594" s="184" t="s">
        <v>880</v>
      </c>
      <c r="B1594" s="184" t="s">
        <v>4000</v>
      </c>
      <c r="C1594" s="184" t="s">
        <v>4004</v>
      </c>
      <c r="D1594" s="185" t="s">
        <v>2271</v>
      </c>
    </row>
    <row r="1595" spans="1:4">
      <c r="A1595" s="184" t="s">
        <v>882</v>
      </c>
      <c r="B1595" s="184" t="s">
        <v>883</v>
      </c>
      <c r="C1595" s="184" t="s">
        <v>3838</v>
      </c>
      <c r="D1595" s="185" t="s">
        <v>2290</v>
      </c>
    </row>
    <row r="1596" spans="1:4">
      <c r="A1596" s="184" t="s">
        <v>882</v>
      </c>
      <c r="B1596" s="184" t="s">
        <v>883</v>
      </c>
      <c r="C1596" s="184" t="s">
        <v>883</v>
      </c>
      <c r="D1596" s="185" t="s">
        <v>2286</v>
      </c>
    </row>
    <row r="1597" spans="1:4">
      <c r="A1597" s="184" t="s">
        <v>882</v>
      </c>
      <c r="B1597" s="184" t="s">
        <v>883</v>
      </c>
      <c r="C1597" s="184" t="s">
        <v>3835</v>
      </c>
      <c r="D1597" s="185" t="s">
        <v>2271</v>
      </c>
    </row>
    <row r="1598" spans="1:4">
      <c r="A1598" s="184" t="s">
        <v>882</v>
      </c>
      <c r="B1598" s="184" t="s">
        <v>883</v>
      </c>
      <c r="C1598" s="184" t="s">
        <v>3836</v>
      </c>
      <c r="D1598" s="185" t="s">
        <v>2271</v>
      </c>
    </row>
    <row r="1599" spans="1:4">
      <c r="A1599" s="184" t="s">
        <v>882</v>
      </c>
      <c r="B1599" s="184" t="s">
        <v>883</v>
      </c>
      <c r="C1599" s="184" t="s">
        <v>3837</v>
      </c>
      <c r="D1599" s="185" t="s">
        <v>2271</v>
      </c>
    </row>
    <row r="1600" spans="1:4">
      <c r="A1600" s="184" t="s">
        <v>884</v>
      </c>
      <c r="B1600" s="184" t="s">
        <v>885</v>
      </c>
      <c r="C1600" s="184" t="s">
        <v>3278</v>
      </c>
      <c r="D1600" s="185" t="s">
        <v>2271</v>
      </c>
    </row>
    <row r="1601" spans="1:4">
      <c r="A1601" s="184" t="s">
        <v>884</v>
      </c>
      <c r="B1601" s="184" t="s">
        <v>885</v>
      </c>
      <c r="C1601" s="184" t="s">
        <v>3279</v>
      </c>
      <c r="D1601" s="185" t="s">
        <v>2271</v>
      </c>
    </row>
    <row r="1602" spans="1:4">
      <c r="A1602" s="184" t="s">
        <v>884</v>
      </c>
      <c r="B1602" s="184" t="s">
        <v>885</v>
      </c>
      <c r="C1602" s="184" t="s">
        <v>3280</v>
      </c>
      <c r="D1602" s="185" t="s">
        <v>2271</v>
      </c>
    </row>
    <row r="1603" spans="1:4">
      <c r="A1603" s="184" t="s">
        <v>884</v>
      </c>
      <c r="B1603" s="184" t="s">
        <v>885</v>
      </c>
      <c r="C1603" s="184" t="s">
        <v>3281</v>
      </c>
      <c r="D1603" s="185" t="s">
        <v>2271</v>
      </c>
    </row>
    <row r="1604" spans="1:4">
      <c r="A1604" s="184" t="s">
        <v>884</v>
      </c>
      <c r="B1604" s="184" t="s">
        <v>885</v>
      </c>
      <c r="C1604" s="184" t="s">
        <v>885</v>
      </c>
      <c r="D1604" s="185" t="s">
        <v>2271</v>
      </c>
    </row>
    <row r="1605" spans="1:4">
      <c r="A1605" s="184" t="s">
        <v>884</v>
      </c>
      <c r="B1605" s="184" t="s">
        <v>885</v>
      </c>
      <c r="C1605" s="184" t="s">
        <v>3282</v>
      </c>
      <c r="D1605" s="185" t="s">
        <v>2271</v>
      </c>
    </row>
    <row r="1606" spans="1:4">
      <c r="A1606" s="184" t="s">
        <v>884</v>
      </c>
      <c r="B1606" s="184" t="s">
        <v>885</v>
      </c>
      <c r="C1606" s="184" t="s">
        <v>3284</v>
      </c>
      <c r="D1606" s="185" t="s">
        <v>2271</v>
      </c>
    </row>
    <row r="1607" spans="1:4">
      <c r="A1607" s="184" t="s">
        <v>884</v>
      </c>
      <c r="B1607" s="184" t="s">
        <v>885</v>
      </c>
      <c r="C1607" s="184" t="s">
        <v>3285</v>
      </c>
      <c r="D1607" s="185" t="s">
        <v>2271</v>
      </c>
    </row>
    <row r="1608" spans="1:4">
      <c r="A1608" s="184" t="s">
        <v>884</v>
      </c>
      <c r="B1608" s="184" t="s">
        <v>885</v>
      </c>
      <c r="C1608" s="184" t="s">
        <v>3286</v>
      </c>
      <c r="D1608" s="185" t="s">
        <v>2271</v>
      </c>
    </row>
    <row r="1609" spans="1:4">
      <c r="A1609" s="184" t="s">
        <v>884</v>
      </c>
      <c r="B1609" s="184" t="s">
        <v>885</v>
      </c>
      <c r="C1609" s="184" t="s">
        <v>3283</v>
      </c>
      <c r="D1609" s="185" t="s">
        <v>2288</v>
      </c>
    </row>
    <row r="1610" spans="1:4">
      <c r="A1610" s="184" t="s">
        <v>886</v>
      </c>
      <c r="B1610" s="184" t="s">
        <v>887</v>
      </c>
      <c r="C1610" s="184" t="s">
        <v>3447</v>
      </c>
      <c r="D1610" s="185" t="s">
        <v>2271</v>
      </c>
    </row>
    <row r="1611" spans="1:4">
      <c r="A1611" s="184" t="s">
        <v>886</v>
      </c>
      <c r="B1611" s="184" t="s">
        <v>887</v>
      </c>
      <c r="C1611" s="184" t="s">
        <v>3448</v>
      </c>
      <c r="D1611" s="185" t="s">
        <v>2271</v>
      </c>
    </row>
    <row r="1612" spans="1:4">
      <c r="A1612" s="184" t="s">
        <v>886</v>
      </c>
      <c r="B1612" s="184" t="s">
        <v>887</v>
      </c>
      <c r="C1612" s="184" t="s">
        <v>3449</v>
      </c>
      <c r="D1612" s="185" t="s">
        <v>2271</v>
      </c>
    </row>
    <row r="1613" spans="1:4">
      <c r="A1613" s="184" t="s">
        <v>886</v>
      </c>
      <c r="B1613" s="184" t="s">
        <v>887</v>
      </c>
      <c r="C1613" s="184" t="s">
        <v>3450</v>
      </c>
      <c r="D1613" s="185" t="s">
        <v>2271</v>
      </c>
    </row>
    <row r="1614" spans="1:4">
      <c r="A1614" s="184" t="s">
        <v>886</v>
      </c>
      <c r="B1614" s="184" t="s">
        <v>887</v>
      </c>
      <c r="C1614" s="184" t="s">
        <v>887</v>
      </c>
      <c r="D1614" s="185" t="s">
        <v>2271</v>
      </c>
    </row>
    <row r="1615" spans="1:4">
      <c r="A1615" s="184" t="s">
        <v>886</v>
      </c>
      <c r="B1615" s="184" t="s">
        <v>887</v>
      </c>
      <c r="C1615" s="184" t="s">
        <v>3451</v>
      </c>
      <c r="D1615" s="185" t="s">
        <v>2271</v>
      </c>
    </row>
    <row r="1616" spans="1:4">
      <c r="A1616" s="184" t="s">
        <v>888</v>
      </c>
      <c r="B1616" s="184" t="s">
        <v>889</v>
      </c>
      <c r="C1616" s="184" t="s">
        <v>889</v>
      </c>
      <c r="D1616" s="185" t="s">
        <v>2271</v>
      </c>
    </row>
    <row r="1617" spans="1:4">
      <c r="A1617" s="184" t="s">
        <v>888</v>
      </c>
      <c r="B1617" s="184" t="s">
        <v>889</v>
      </c>
      <c r="C1617" s="184" t="s">
        <v>3917</v>
      </c>
      <c r="D1617" s="185" t="s">
        <v>2271</v>
      </c>
    </row>
    <row r="1618" spans="1:4">
      <c r="A1618" s="184" t="s">
        <v>888</v>
      </c>
      <c r="B1618" s="184" t="s">
        <v>889</v>
      </c>
      <c r="C1618" s="184" t="s">
        <v>3918</v>
      </c>
      <c r="D1618" s="185" t="s">
        <v>2271</v>
      </c>
    </row>
    <row r="1619" spans="1:4">
      <c r="A1619" s="184" t="s">
        <v>888</v>
      </c>
      <c r="B1619" s="184" t="s">
        <v>889</v>
      </c>
      <c r="C1619" s="184" t="s">
        <v>3919</v>
      </c>
      <c r="D1619" s="185" t="s">
        <v>2271</v>
      </c>
    </row>
    <row r="1620" spans="1:4">
      <c r="A1620" s="184" t="s">
        <v>888</v>
      </c>
      <c r="B1620" s="184" t="s">
        <v>889</v>
      </c>
      <c r="C1620" s="184" t="s">
        <v>3920</v>
      </c>
      <c r="D1620" s="185" t="s">
        <v>2271</v>
      </c>
    </row>
    <row r="1621" spans="1:4">
      <c r="A1621" s="184" t="s">
        <v>888</v>
      </c>
      <c r="B1621" s="184" t="s">
        <v>889</v>
      </c>
      <c r="C1621" s="184" t="s">
        <v>3921</v>
      </c>
      <c r="D1621" s="185" t="s">
        <v>2271</v>
      </c>
    </row>
    <row r="1622" spans="1:4">
      <c r="A1622" s="184" t="s">
        <v>888</v>
      </c>
      <c r="B1622" s="184" t="s">
        <v>889</v>
      </c>
      <c r="C1622" s="184" t="s">
        <v>3922</v>
      </c>
      <c r="D1622" s="185" t="s">
        <v>2271</v>
      </c>
    </row>
    <row r="1623" spans="1:4">
      <c r="A1623" s="184" t="s">
        <v>890</v>
      </c>
      <c r="B1623" s="184" t="s">
        <v>891</v>
      </c>
      <c r="C1623" s="184" t="s">
        <v>891</v>
      </c>
      <c r="D1623" s="185" t="s">
        <v>2271</v>
      </c>
    </row>
    <row r="1624" spans="1:4">
      <c r="A1624" s="184" t="s">
        <v>890</v>
      </c>
      <c r="B1624" s="184" t="s">
        <v>891</v>
      </c>
      <c r="C1624" s="184" t="s">
        <v>2707</v>
      </c>
      <c r="D1624" s="185" t="s">
        <v>2271</v>
      </c>
    </row>
    <row r="1625" spans="1:4">
      <c r="A1625" s="184" t="s">
        <v>890</v>
      </c>
      <c r="B1625" s="184" t="s">
        <v>891</v>
      </c>
      <c r="C1625" s="184" t="s">
        <v>2708</v>
      </c>
      <c r="D1625" s="185" t="s">
        <v>2271</v>
      </c>
    </row>
    <row r="1626" spans="1:4">
      <c r="A1626" s="184" t="s">
        <v>890</v>
      </c>
      <c r="B1626" s="184" t="s">
        <v>891</v>
      </c>
      <c r="C1626" s="184" t="s">
        <v>2709</v>
      </c>
      <c r="D1626" s="185" t="s">
        <v>2271</v>
      </c>
    </row>
    <row r="1627" spans="1:4">
      <c r="A1627" s="184" t="s">
        <v>892</v>
      </c>
      <c r="B1627" s="184" t="s">
        <v>893</v>
      </c>
      <c r="C1627" s="184" t="s">
        <v>4107</v>
      </c>
      <c r="D1627" s="185" t="s">
        <v>2271</v>
      </c>
    </row>
    <row r="1628" spans="1:4">
      <c r="A1628" s="184" t="s">
        <v>892</v>
      </c>
      <c r="B1628" s="184" t="s">
        <v>893</v>
      </c>
      <c r="C1628" s="184" t="s">
        <v>893</v>
      </c>
      <c r="D1628" s="185" t="s">
        <v>2271</v>
      </c>
    </row>
    <row r="1629" spans="1:4">
      <c r="A1629" s="184" t="s">
        <v>892</v>
      </c>
      <c r="B1629" s="184" t="s">
        <v>893</v>
      </c>
      <c r="C1629" s="184" t="s">
        <v>4108</v>
      </c>
      <c r="D1629" s="185" t="s">
        <v>2271</v>
      </c>
    </row>
    <row r="1630" spans="1:4">
      <c r="A1630" s="184" t="s">
        <v>892</v>
      </c>
      <c r="B1630" s="184" t="s">
        <v>893</v>
      </c>
      <c r="C1630" s="184" t="s">
        <v>4109</v>
      </c>
      <c r="D1630" s="185" t="s">
        <v>2271</v>
      </c>
    </row>
    <row r="1631" spans="1:4">
      <c r="A1631" s="184" t="s">
        <v>892</v>
      </c>
      <c r="B1631" s="184" t="s">
        <v>893</v>
      </c>
      <c r="C1631" s="184" t="s">
        <v>4110</v>
      </c>
      <c r="D1631" s="185" t="s">
        <v>2271</v>
      </c>
    </row>
    <row r="1632" spans="1:4">
      <c r="A1632" s="184" t="s">
        <v>892</v>
      </c>
      <c r="B1632" s="184" t="s">
        <v>893</v>
      </c>
      <c r="C1632" s="184" t="s">
        <v>4111</v>
      </c>
      <c r="D1632" s="185" t="s">
        <v>2271</v>
      </c>
    </row>
    <row r="1633" spans="1:4">
      <c r="A1633" s="184" t="s">
        <v>894</v>
      </c>
      <c r="B1633" s="184" t="s">
        <v>895</v>
      </c>
      <c r="C1633" s="184" t="s">
        <v>6240</v>
      </c>
      <c r="D1633" s="185" t="s">
        <v>2271</v>
      </c>
    </row>
    <row r="1634" spans="1:4">
      <c r="A1634" s="184" t="s">
        <v>894</v>
      </c>
      <c r="B1634" s="184" t="s">
        <v>895</v>
      </c>
      <c r="C1634" s="184" t="s">
        <v>895</v>
      </c>
      <c r="D1634" s="185" t="s">
        <v>2271</v>
      </c>
    </row>
    <row r="1635" spans="1:4">
      <c r="A1635" s="184" t="s">
        <v>894</v>
      </c>
      <c r="B1635" s="184" t="s">
        <v>895</v>
      </c>
      <c r="C1635" s="184" t="s">
        <v>6241</v>
      </c>
      <c r="D1635" s="185" t="s">
        <v>2271</v>
      </c>
    </row>
    <row r="1636" spans="1:4">
      <c r="A1636" s="184" t="s">
        <v>894</v>
      </c>
      <c r="B1636" s="184" t="s">
        <v>895</v>
      </c>
      <c r="C1636" s="184" t="s">
        <v>6242</v>
      </c>
      <c r="D1636" s="185" t="s">
        <v>2271</v>
      </c>
    </row>
    <row r="1637" spans="1:4">
      <c r="A1637" s="184" t="s">
        <v>894</v>
      </c>
      <c r="B1637" s="184" t="s">
        <v>895</v>
      </c>
      <c r="C1637" s="184" t="s">
        <v>6243</v>
      </c>
      <c r="D1637" s="185" t="s">
        <v>2271</v>
      </c>
    </row>
    <row r="1638" spans="1:4">
      <c r="A1638" s="184" t="s">
        <v>894</v>
      </c>
      <c r="B1638" s="184" t="s">
        <v>895</v>
      </c>
      <c r="C1638" s="184" t="s">
        <v>6244</v>
      </c>
      <c r="D1638" s="185" t="s">
        <v>2271</v>
      </c>
    </row>
    <row r="1639" spans="1:4">
      <c r="A1639" s="184" t="s">
        <v>894</v>
      </c>
      <c r="B1639" s="184" t="s">
        <v>895</v>
      </c>
      <c r="C1639" s="184" t="s">
        <v>6245</v>
      </c>
      <c r="D1639" s="185" t="s">
        <v>2271</v>
      </c>
    </row>
    <row r="1640" spans="1:4">
      <c r="A1640" s="184" t="s">
        <v>894</v>
      </c>
      <c r="B1640" s="184" t="s">
        <v>895</v>
      </c>
      <c r="C1640" s="184" t="s">
        <v>6246</v>
      </c>
      <c r="D1640" s="185" t="s">
        <v>2271</v>
      </c>
    </row>
    <row r="1641" spans="1:4">
      <c r="A1641" s="184" t="s">
        <v>894</v>
      </c>
      <c r="B1641" s="184" t="s">
        <v>895</v>
      </c>
      <c r="C1641" s="184" t="s">
        <v>3472</v>
      </c>
      <c r="D1641" s="185" t="s">
        <v>2271</v>
      </c>
    </row>
    <row r="1642" spans="1:4">
      <c r="A1642" s="184" t="s">
        <v>894</v>
      </c>
      <c r="B1642" s="184" t="s">
        <v>895</v>
      </c>
      <c r="C1642" s="184" t="s">
        <v>6247</v>
      </c>
      <c r="D1642" s="185" t="s">
        <v>2271</v>
      </c>
    </row>
    <row r="1643" spans="1:4">
      <c r="A1643" s="184" t="s">
        <v>894</v>
      </c>
      <c r="B1643" s="184" t="s">
        <v>895</v>
      </c>
      <c r="C1643" s="184" t="s">
        <v>6248</v>
      </c>
      <c r="D1643" s="185" t="s">
        <v>2271</v>
      </c>
    </row>
    <row r="1644" spans="1:4">
      <c r="A1644" s="184" t="s">
        <v>896</v>
      </c>
      <c r="B1644" s="184" t="s">
        <v>897</v>
      </c>
      <c r="C1644" s="184" t="s">
        <v>3772</v>
      </c>
      <c r="D1644" s="185" t="s">
        <v>2271</v>
      </c>
    </row>
    <row r="1645" spans="1:4">
      <c r="A1645" s="184" t="s">
        <v>896</v>
      </c>
      <c r="B1645" s="184" t="s">
        <v>897</v>
      </c>
      <c r="C1645" s="184" t="s">
        <v>897</v>
      </c>
      <c r="D1645" s="185" t="s">
        <v>2271</v>
      </c>
    </row>
    <row r="1646" spans="1:4">
      <c r="A1646" s="184" t="s">
        <v>896</v>
      </c>
      <c r="B1646" s="184" t="s">
        <v>897</v>
      </c>
      <c r="C1646" s="184" t="s">
        <v>3773</v>
      </c>
      <c r="D1646" s="185" t="s">
        <v>2271</v>
      </c>
    </row>
    <row r="1647" spans="1:4">
      <c r="A1647" s="184" t="s">
        <v>896</v>
      </c>
      <c r="B1647" s="184" t="s">
        <v>897</v>
      </c>
      <c r="C1647" s="184" t="s">
        <v>3774</v>
      </c>
      <c r="D1647" s="185" t="s">
        <v>2271</v>
      </c>
    </row>
    <row r="1648" spans="1:4">
      <c r="A1648" s="184" t="s">
        <v>896</v>
      </c>
      <c r="B1648" s="184" t="s">
        <v>897</v>
      </c>
      <c r="C1648" s="184" t="s">
        <v>3775</v>
      </c>
      <c r="D1648" s="185" t="s">
        <v>2271</v>
      </c>
    </row>
    <row r="1649" spans="1:4">
      <c r="A1649" s="184" t="s">
        <v>898</v>
      </c>
      <c r="B1649" s="184" t="s">
        <v>5742</v>
      </c>
      <c r="C1649" s="184" t="s">
        <v>5743</v>
      </c>
      <c r="D1649" s="185" t="s">
        <v>2271</v>
      </c>
    </row>
    <row r="1650" spans="1:4">
      <c r="A1650" s="184" t="s">
        <v>898</v>
      </c>
      <c r="B1650" s="184" t="s">
        <v>5742</v>
      </c>
      <c r="C1650" s="184" t="s">
        <v>5744</v>
      </c>
      <c r="D1650" s="185" t="s">
        <v>2271</v>
      </c>
    </row>
    <row r="1651" spans="1:4">
      <c r="A1651" s="184" t="s">
        <v>898</v>
      </c>
      <c r="B1651" s="184" t="s">
        <v>5742</v>
      </c>
      <c r="C1651" s="184" t="s">
        <v>5742</v>
      </c>
      <c r="D1651" s="185" t="s">
        <v>2271</v>
      </c>
    </row>
    <row r="1652" spans="1:4">
      <c r="A1652" s="184" t="s">
        <v>898</v>
      </c>
      <c r="B1652" s="184" t="s">
        <v>5742</v>
      </c>
      <c r="C1652" s="184" t="s">
        <v>5745</v>
      </c>
      <c r="D1652" s="185" t="s">
        <v>2271</v>
      </c>
    </row>
    <row r="1653" spans="1:4">
      <c r="A1653" s="184" t="s">
        <v>898</v>
      </c>
      <c r="B1653" s="184" t="s">
        <v>5742</v>
      </c>
      <c r="C1653" s="184" t="s">
        <v>3005</v>
      </c>
      <c r="D1653" s="185" t="s">
        <v>2271</v>
      </c>
    </row>
    <row r="1654" spans="1:4">
      <c r="A1654" s="184" t="s">
        <v>898</v>
      </c>
      <c r="B1654" s="184" t="s">
        <v>5742</v>
      </c>
      <c r="C1654" s="184" t="s">
        <v>5746</v>
      </c>
      <c r="D1654" s="185" t="s">
        <v>2271</v>
      </c>
    </row>
    <row r="1655" spans="1:4">
      <c r="A1655" s="184" t="s">
        <v>898</v>
      </c>
      <c r="B1655" s="184" t="s">
        <v>5742</v>
      </c>
      <c r="C1655" s="184" t="s">
        <v>5747</v>
      </c>
      <c r="D1655" s="185" t="s">
        <v>2271</v>
      </c>
    </row>
    <row r="1656" spans="1:4">
      <c r="A1656" s="184" t="s">
        <v>898</v>
      </c>
      <c r="B1656" s="184" t="s">
        <v>5742</v>
      </c>
      <c r="C1656" s="184" t="s">
        <v>5748</v>
      </c>
      <c r="D1656" s="185" t="s">
        <v>2271</v>
      </c>
    </row>
    <row r="1657" spans="1:4">
      <c r="A1657" s="184" t="s">
        <v>898</v>
      </c>
      <c r="B1657" s="184" t="s">
        <v>5742</v>
      </c>
      <c r="C1657" s="184" t="s">
        <v>5749</v>
      </c>
      <c r="D1657" s="185" t="s">
        <v>2271</v>
      </c>
    </row>
    <row r="1658" spans="1:4">
      <c r="A1658" s="184" t="s">
        <v>900</v>
      </c>
      <c r="B1658" s="184" t="s">
        <v>5646</v>
      </c>
      <c r="C1658" s="184" t="s">
        <v>5647</v>
      </c>
      <c r="D1658" s="185" t="s">
        <v>2271</v>
      </c>
    </row>
    <row r="1659" spans="1:4">
      <c r="A1659" s="184" t="s">
        <v>900</v>
      </c>
      <c r="B1659" s="184" t="s">
        <v>5646</v>
      </c>
      <c r="C1659" s="184" t="s">
        <v>5646</v>
      </c>
      <c r="D1659" s="185" t="s">
        <v>2271</v>
      </c>
    </row>
    <row r="1660" spans="1:4">
      <c r="A1660" s="184" t="s">
        <v>900</v>
      </c>
      <c r="B1660" s="184" t="s">
        <v>5646</v>
      </c>
      <c r="C1660" s="184" t="s">
        <v>2505</v>
      </c>
      <c r="D1660" s="185" t="s">
        <v>2271</v>
      </c>
    </row>
    <row r="1661" spans="1:4">
      <c r="A1661" s="184" t="s">
        <v>900</v>
      </c>
      <c r="B1661" s="184" t="s">
        <v>5646</v>
      </c>
      <c r="C1661" s="184" t="s">
        <v>5648</v>
      </c>
      <c r="D1661" s="185" t="s">
        <v>2271</v>
      </c>
    </row>
    <row r="1662" spans="1:4">
      <c r="A1662" s="184" t="s">
        <v>902</v>
      </c>
      <c r="B1662" s="184" t="s">
        <v>903</v>
      </c>
      <c r="C1662" s="184" t="s">
        <v>3607</v>
      </c>
      <c r="D1662" s="185" t="s">
        <v>2271</v>
      </c>
    </row>
    <row r="1663" spans="1:4">
      <c r="A1663" s="184" t="s">
        <v>902</v>
      </c>
      <c r="B1663" s="184" t="s">
        <v>903</v>
      </c>
      <c r="C1663" s="184" t="s">
        <v>3608</v>
      </c>
      <c r="D1663" s="185" t="s">
        <v>2271</v>
      </c>
    </row>
    <row r="1664" spans="1:4">
      <c r="A1664" s="184" t="s">
        <v>902</v>
      </c>
      <c r="B1664" s="184" t="s">
        <v>903</v>
      </c>
      <c r="C1664" s="184" t="s">
        <v>3609</v>
      </c>
      <c r="D1664" s="185" t="s">
        <v>2271</v>
      </c>
    </row>
    <row r="1665" spans="1:4">
      <c r="A1665" s="184" t="s">
        <v>902</v>
      </c>
      <c r="B1665" s="184" t="s">
        <v>903</v>
      </c>
      <c r="C1665" s="184" t="s">
        <v>3610</v>
      </c>
      <c r="D1665" s="185" t="s">
        <v>2271</v>
      </c>
    </row>
    <row r="1666" spans="1:4">
      <c r="A1666" s="184" t="s">
        <v>902</v>
      </c>
      <c r="B1666" s="184" t="s">
        <v>903</v>
      </c>
      <c r="C1666" s="184" t="s">
        <v>903</v>
      </c>
      <c r="D1666" s="185" t="s">
        <v>2271</v>
      </c>
    </row>
    <row r="1667" spans="1:4">
      <c r="A1667" s="184" t="s">
        <v>902</v>
      </c>
      <c r="B1667" s="184" t="s">
        <v>903</v>
      </c>
      <c r="C1667" s="184" t="s">
        <v>3611</v>
      </c>
      <c r="D1667" s="185" t="s">
        <v>2271</v>
      </c>
    </row>
    <row r="1668" spans="1:4">
      <c r="A1668" s="184" t="s">
        <v>904</v>
      </c>
      <c r="B1668" s="184" t="s">
        <v>905</v>
      </c>
      <c r="C1668" s="184" t="s">
        <v>3458</v>
      </c>
      <c r="D1668" s="185" t="s">
        <v>2271</v>
      </c>
    </row>
    <row r="1669" spans="1:4">
      <c r="A1669" s="184" t="s">
        <v>904</v>
      </c>
      <c r="B1669" s="184" t="s">
        <v>905</v>
      </c>
      <c r="C1669" s="184" t="s">
        <v>905</v>
      </c>
      <c r="D1669" s="185" t="s">
        <v>2271</v>
      </c>
    </row>
    <row r="1670" spans="1:4">
      <c r="A1670" s="184" t="s">
        <v>904</v>
      </c>
      <c r="B1670" s="184" t="s">
        <v>905</v>
      </c>
      <c r="C1670" s="184" t="s">
        <v>3459</v>
      </c>
      <c r="D1670" s="185" t="s">
        <v>2271</v>
      </c>
    </row>
    <row r="1671" spans="1:4">
      <c r="A1671" s="184" t="s">
        <v>904</v>
      </c>
      <c r="B1671" s="184" t="s">
        <v>905</v>
      </c>
      <c r="C1671" s="184" t="s">
        <v>3460</v>
      </c>
      <c r="D1671" s="185" t="s">
        <v>2271</v>
      </c>
    </row>
    <row r="1672" spans="1:4">
      <c r="A1672" s="184" t="s">
        <v>904</v>
      </c>
      <c r="B1672" s="184" t="s">
        <v>905</v>
      </c>
      <c r="C1672" s="184" t="s">
        <v>3461</v>
      </c>
      <c r="D1672" s="185" t="s">
        <v>2271</v>
      </c>
    </row>
    <row r="1673" spans="1:4">
      <c r="A1673" s="184" t="s">
        <v>904</v>
      </c>
      <c r="B1673" s="184" t="s">
        <v>905</v>
      </c>
      <c r="C1673" s="184" t="s">
        <v>3462</v>
      </c>
      <c r="D1673" s="185" t="s">
        <v>2271</v>
      </c>
    </row>
    <row r="1674" spans="1:4">
      <c r="A1674" s="184" t="s">
        <v>904</v>
      </c>
      <c r="B1674" s="184" t="s">
        <v>905</v>
      </c>
      <c r="C1674" s="184" t="s">
        <v>3463</v>
      </c>
      <c r="D1674" s="185" t="s">
        <v>2271</v>
      </c>
    </row>
    <row r="1675" spans="1:4">
      <c r="A1675" s="184" t="s">
        <v>904</v>
      </c>
      <c r="B1675" s="184" t="s">
        <v>905</v>
      </c>
      <c r="C1675" s="184" t="s">
        <v>3464</v>
      </c>
      <c r="D1675" s="185" t="s">
        <v>2271</v>
      </c>
    </row>
    <row r="1676" spans="1:4">
      <c r="A1676" s="184" t="s">
        <v>904</v>
      </c>
      <c r="B1676" s="184" t="s">
        <v>905</v>
      </c>
      <c r="C1676" s="184" t="s">
        <v>3466</v>
      </c>
      <c r="D1676" s="185" t="s">
        <v>2271</v>
      </c>
    </row>
    <row r="1677" spans="1:4">
      <c r="A1677" s="184" t="s">
        <v>904</v>
      </c>
      <c r="B1677" s="184" t="s">
        <v>905</v>
      </c>
      <c r="C1677" s="184" t="s">
        <v>3465</v>
      </c>
      <c r="D1677" s="185" t="s">
        <v>2288</v>
      </c>
    </row>
    <row r="1678" spans="1:4">
      <c r="A1678" s="184" t="s">
        <v>906</v>
      </c>
      <c r="B1678" s="184" t="s">
        <v>907</v>
      </c>
      <c r="C1678" s="184" t="s">
        <v>5737</v>
      </c>
      <c r="D1678" s="185" t="s">
        <v>2271</v>
      </c>
    </row>
    <row r="1679" spans="1:4">
      <c r="A1679" s="184" t="s">
        <v>906</v>
      </c>
      <c r="B1679" s="184" t="s">
        <v>907</v>
      </c>
      <c r="C1679" s="184" t="s">
        <v>907</v>
      </c>
      <c r="D1679" s="185" t="s">
        <v>2271</v>
      </c>
    </row>
    <row r="1680" spans="1:4">
      <c r="A1680" s="184" t="s">
        <v>906</v>
      </c>
      <c r="B1680" s="184" t="s">
        <v>907</v>
      </c>
      <c r="C1680" s="184" t="s">
        <v>5738</v>
      </c>
      <c r="D1680" s="185" t="s">
        <v>2271</v>
      </c>
    </row>
    <row r="1681" spans="1:4">
      <c r="A1681" s="184" t="s">
        <v>906</v>
      </c>
      <c r="B1681" s="184" t="s">
        <v>907</v>
      </c>
      <c r="C1681" s="184" t="s">
        <v>5739</v>
      </c>
      <c r="D1681" s="185" t="s">
        <v>2271</v>
      </c>
    </row>
    <row r="1682" spans="1:4">
      <c r="A1682" s="184" t="s">
        <v>906</v>
      </c>
      <c r="B1682" s="184" t="s">
        <v>907</v>
      </c>
      <c r="C1682" s="184" t="s">
        <v>5740</v>
      </c>
      <c r="D1682" s="185" t="s">
        <v>2271</v>
      </c>
    </row>
    <row r="1683" spans="1:4">
      <c r="A1683" s="184" t="s">
        <v>906</v>
      </c>
      <c r="B1683" s="184" t="s">
        <v>907</v>
      </c>
      <c r="C1683" s="184" t="s">
        <v>5741</v>
      </c>
      <c r="D1683" s="185" t="s">
        <v>2288</v>
      </c>
    </row>
    <row r="1684" spans="1:4">
      <c r="A1684" s="184" t="s">
        <v>908</v>
      </c>
      <c r="B1684" s="184" t="s">
        <v>909</v>
      </c>
      <c r="C1684" s="184" t="s">
        <v>2496</v>
      </c>
      <c r="D1684" s="185" t="s">
        <v>2271</v>
      </c>
    </row>
    <row r="1685" spans="1:4">
      <c r="A1685" s="184" t="s">
        <v>908</v>
      </c>
      <c r="B1685" s="184" t="s">
        <v>909</v>
      </c>
      <c r="C1685" s="184" t="s">
        <v>909</v>
      </c>
      <c r="D1685" s="185" t="s">
        <v>2271</v>
      </c>
    </row>
    <row r="1686" spans="1:4">
      <c r="A1686" s="184" t="s">
        <v>908</v>
      </c>
      <c r="B1686" s="184" t="s">
        <v>909</v>
      </c>
      <c r="C1686" s="184" t="s">
        <v>2497</v>
      </c>
      <c r="D1686" s="185" t="s">
        <v>2271</v>
      </c>
    </row>
    <row r="1687" spans="1:4">
      <c r="A1687" s="184" t="s">
        <v>908</v>
      </c>
      <c r="B1687" s="184" t="s">
        <v>909</v>
      </c>
      <c r="C1687" s="184" t="s">
        <v>2498</v>
      </c>
      <c r="D1687" s="185" t="s">
        <v>2271</v>
      </c>
    </row>
    <row r="1688" spans="1:4">
      <c r="A1688" s="184" t="s">
        <v>908</v>
      </c>
      <c r="B1688" s="184" t="s">
        <v>909</v>
      </c>
      <c r="C1688" s="184" t="s">
        <v>2499</v>
      </c>
      <c r="D1688" s="185" t="s">
        <v>2271</v>
      </c>
    </row>
    <row r="1689" spans="1:4">
      <c r="A1689" s="184" t="s">
        <v>908</v>
      </c>
      <c r="B1689" s="184" t="s">
        <v>909</v>
      </c>
      <c r="C1689" s="184" t="s">
        <v>2500</v>
      </c>
      <c r="D1689" s="185" t="s">
        <v>2271</v>
      </c>
    </row>
    <row r="1690" spans="1:4">
      <c r="A1690" s="184" t="s">
        <v>910</v>
      </c>
      <c r="B1690" s="184" t="s">
        <v>911</v>
      </c>
      <c r="C1690" s="184" t="s">
        <v>911</v>
      </c>
      <c r="D1690" s="185" t="s">
        <v>2271</v>
      </c>
    </row>
    <row r="1691" spans="1:4">
      <c r="A1691" s="184" t="s">
        <v>910</v>
      </c>
      <c r="B1691" s="184" t="s">
        <v>911</v>
      </c>
      <c r="C1691" s="184" t="s">
        <v>3133</v>
      </c>
      <c r="D1691" s="185" t="s">
        <v>2271</v>
      </c>
    </row>
    <row r="1692" spans="1:4">
      <c r="A1692" s="184" t="s">
        <v>910</v>
      </c>
      <c r="B1692" s="184" t="s">
        <v>911</v>
      </c>
      <c r="C1692" s="184" t="s">
        <v>3134</v>
      </c>
      <c r="D1692" s="185" t="s">
        <v>2271</v>
      </c>
    </row>
    <row r="1693" spans="1:4">
      <c r="A1693" s="184" t="s">
        <v>910</v>
      </c>
      <c r="B1693" s="184" t="s">
        <v>911</v>
      </c>
      <c r="C1693" s="184" t="s">
        <v>3135</v>
      </c>
      <c r="D1693" s="185" t="s">
        <v>2271</v>
      </c>
    </row>
    <row r="1694" spans="1:4">
      <c r="A1694" s="184" t="s">
        <v>910</v>
      </c>
      <c r="B1694" s="184" t="s">
        <v>911</v>
      </c>
      <c r="C1694" s="184" t="s">
        <v>3136</v>
      </c>
      <c r="D1694" s="185" t="s">
        <v>2271</v>
      </c>
    </row>
    <row r="1695" spans="1:4">
      <c r="A1695" s="184" t="s">
        <v>910</v>
      </c>
      <c r="B1695" s="184" t="s">
        <v>911</v>
      </c>
      <c r="C1695" s="184" t="s">
        <v>3137</v>
      </c>
      <c r="D1695" s="185" t="s">
        <v>2271</v>
      </c>
    </row>
    <row r="1696" spans="1:4">
      <c r="A1696" s="184" t="s">
        <v>910</v>
      </c>
      <c r="B1696" s="184" t="s">
        <v>911</v>
      </c>
      <c r="C1696" s="184" t="s">
        <v>3138</v>
      </c>
      <c r="D1696" s="185" t="s">
        <v>2271</v>
      </c>
    </row>
    <row r="1697" spans="1:4">
      <c r="A1697" s="184" t="s">
        <v>912</v>
      </c>
      <c r="B1697" s="184" t="s">
        <v>913</v>
      </c>
      <c r="C1697" s="184" t="s">
        <v>3851</v>
      </c>
      <c r="D1697" s="185" t="s">
        <v>2271</v>
      </c>
    </row>
    <row r="1698" spans="1:4">
      <c r="A1698" s="184" t="s">
        <v>912</v>
      </c>
      <c r="B1698" s="184" t="s">
        <v>913</v>
      </c>
      <c r="C1698" s="184" t="s">
        <v>3852</v>
      </c>
      <c r="D1698" s="185" t="s">
        <v>2271</v>
      </c>
    </row>
    <row r="1699" spans="1:4">
      <c r="A1699" s="184" t="s">
        <v>912</v>
      </c>
      <c r="B1699" s="184" t="s">
        <v>913</v>
      </c>
      <c r="C1699" s="184" t="s">
        <v>3853</v>
      </c>
      <c r="D1699" s="185" t="s">
        <v>2271</v>
      </c>
    </row>
    <row r="1700" spans="1:4">
      <c r="A1700" s="184" t="s">
        <v>912</v>
      </c>
      <c r="B1700" s="184" t="s">
        <v>913</v>
      </c>
      <c r="C1700" s="184" t="s">
        <v>3854</v>
      </c>
      <c r="D1700" s="185" t="s">
        <v>2271</v>
      </c>
    </row>
    <row r="1701" spans="1:4">
      <c r="A1701" s="184" t="s">
        <v>912</v>
      </c>
      <c r="B1701" s="184" t="s">
        <v>913</v>
      </c>
      <c r="C1701" s="184" t="s">
        <v>913</v>
      </c>
      <c r="D1701" s="185" t="s">
        <v>2271</v>
      </c>
    </row>
    <row r="1702" spans="1:4">
      <c r="A1702" s="184" t="s">
        <v>912</v>
      </c>
      <c r="B1702" s="184" t="s">
        <v>913</v>
      </c>
      <c r="C1702" s="184" t="s">
        <v>3855</v>
      </c>
      <c r="D1702" s="185" t="s">
        <v>2271</v>
      </c>
    </row>
    <row r="1703" spans="1:4">
      <c r="A1703" s="184" t="s">
        <v>912</v>
      </c>
      <c r="B1703" s="184" t="s">
        <v>913</v>
      </c>
      <c r="C1703" s="184" t="s">
        <v>3856</v>
      </c>
      <c r="D1703" s="185" t="s">
        <v>2271</v>
      </c>
    </row>
    <row r="1704" spans="1:4">
      <c r="A1704" s="184" t="s">
        <v>912</v>
      </c>
      <c r="B1704" s="184" t="s">
        <v>913</v>
      </c>
      <c r="C1704" s="184" t="s">
        <v>3857</v>
      </c>
      <c r="D1704" s="185" t="s">
        <v>2271</v>
      </c>
    </row>
    <row r="1705" spans="1:4">
      <c r="A1705" s="184" t="s">
        <v>912</v>
      </c>
      <c r="B1705" s="184" t="s">
        <v>913</v>
      </c>
      <c r="C1705" s="184" t="s">
        <v>3858</v>
      </c>
      <c r="D1705" s="185" t="s">
        <v>2271</v>
      </c>
    </row>
    <row r="1706" spans="1:4">
      <c r="A1706" s="184" t="s">
        <v>912</v>
      </c>
      <c r="B1706" s="184" t="s">
        <v>913</v>
      </c>
      <c r="C1706" s="184" t="s">
        <v>3859</v>
      </c>
      <c r="D1706" s="185" t="s">
        <v>2271</v>
      </c>
    </row>
    <row r="1707" spans="1:4">
      <c r="A1707" s="184" t="s">
        <v>2083</v>
      </c>
      <c r="B1707" s="184" t="s">
        <v>2084</v>
      </c>
      <c r="C1707" s="184" t="s">
        <v>4188</v>
      </c>
      <c r="D1707" s="185" t="s">
        <v>2290</v>
      </c>
    </row>
    <row r="1708" spans="1:4">
      <c r="A1708" s="184" t="s">
        <v>2083</v>
      </c>
      <c r="B1708" s="184" t="s">
        <v>2084</v>
      </c>
      <c r="C1708" s="184" t="s">
        <v>2084</v>
      </c>
      <c r="D1708" s="185" t="s">
        <v>2286</v>
      </c>
    </row>
    <row r="1709" spans="1:4">
      <c r="A1709" s="184" t="s">
        <v>2083</v>
      </c>
      <c r="B1709" s="184" t="s">
        <v>2084</v>
      </c>
      <c r="C1709" s="184" t="s">
        <v>4166</v>
      </c>
      <c r="D1709" s="185" t="s">
        <v>2271</v>
      </c>
    </row>
    <row r="1710" spans="1:4">
      <c r="A1710" s="184" t="s">
        <v>2083</v>
      </c>
      <c r="B1710" s="184" t="s">
        <v>2084</v>
      </c>
      <c r="C1710" s="184" t="s">
        <v>4168</v>
      </c>
      <c r="D1710" s="185" t="s">
        <v>2271</v>
      </c>
    </row>
    <row r="1711" spans="1:4">
      <c r="A1711" s="184" t="s">
        <v>2083</v>
      </c>
      <c r="B1711" s="184" t="s">
        <v>2084</v>
      </c>
      <c r="C1711" s="184" t="s">
        <v>4170</v>
      </c>
      <c r="D1711" s="185" t="s">
        <v>2271</v>
      </c>
    </row>
    <row r="1712" spans="1:4">
      <c r="A1712" s="184" t="s">
        <v>2083</v>
      </c>
      <c r="B1712" s="184" t="s">
        <v>2084</v>
      </c>
      <c r="C1712" s="184" t="s">
        <v>4171</v>
      </c>
      <c r="D1712" s="185" t="s">
        <v>2271</v>
      </c>
    </row>
    <row r="1713" spans="1:4">
      <c r="A1713" s="184" t="s">
        <v>2083</v>
      </c>
      <c r="B1713" s="184" t="s">
        <v>2084</v>
      </c>
      <c r="C1713" s="184" t="s">
        <v>4172</v>
      </c>
      <c r="D1713" s="185" t="s">
        <v>2271</v>
      </c>
    </row>
    <row r="1714" spans="1:4">
      <c r="A1714" s="184" t="s">
        <v>2083</v>
      </c>
      <c r="B1714" s="184" t="s">
        <v>2084</v>
      </c>
      <c r="C1714" s="184" t="s">
        <v>4173</v>
      </c>
      <c r="D1714" s="185" t="s">
        <v>2271</v>
      </c>
    </row>
    <row r="1715" spans="1:4">
      <c r="A1715" s="184" t="s">
        <v>2083</v>
      </c>
      <c r="B1715" s="184" t="s">
        <v>2084</v>
      </c>
      <c r="C1715" s="184" t="s">
        <v>4174</v>
      </c>
      <c r="D1715" s="185" t="s">
        <v>2271</v>
      </c>
    </row>
    <row r="1716" spans="1:4">
      <c r="A1716" s="184" t="s">
        <v>2083</v>
      </c>
      <c r="B1716" s="184" t="s">
        <v>2084</v>
      </c>
      <c r="C1716" s="184" t="s">
        <v>4176</v>
      </c>
      <c r="D1716" s="185" t="s">
        <v>2271</v>
      </c>
    </row>
    <row r="1717" spans="1:4">
      <c r="A1717" s="184" t="s">
        <v>2083</v>
      </c>
      <c r="B1717" s="184" t="s">
        <v>2084</v>
      </c>
      <c r="C1717" s="184" t="s">
        <v>4177</v>
      </c>
      <c r="D1717" s="185" t="s">
        <v>2271</v>
      </c>
    </row>
    <row r="1718" spans="1:4">
      <c r="A1718" s="184" t="s">
        <v>2083</v>
      </c>
      <c r="B1718" s="184" t="s">
        <v>2084</v>
      </c>
      <c r="C1718" s="184" t="s">
        <v>4179</v>
      </c>
      <c r="D1718" s="185" t="s">
        <v>2271</v>
      </c>
    </row>
    <row r="1719" spans="1:4">
      <c r="A1719" s="184" t="s">
        <v>2083</v>
      </c>
      <c r="B1719" s="184" t="s">
        <v>2084</v>
      </c>
      <c r="C1719" s="184" t="s">
        <v>4181</v>
      </c>
      <c r="D1719" s="185" t="s">
        <v>2271</v>
      </c>
    </row>
    <row r="1720" spans="1:4">
      <c r="A1720" s="184" t="s">
        <v>2083</v>
      </c>
      <c r="B1720" s="184" t="s">
        <v>2084</v>
      </c>
      <c r="C1720" s="184" t="s">
        <v>4182</v>
      </c>
      <c r="D1720" s="185" t="s">
        <v>2271</v>
      </c>
    </row>
    <row r="1721" spans="1:4">
      <c r="A1721" s="184" t="s">
        <v>2083</v>
      </c>
      <c r="B1721" s="184" t="s">
        <v>2084</v>
      </c>
      <c r="C1721" s="184" t="s">
        <v>4183</v>
      </c>
      <c r="D1721" s="185" t="s">
        <v>2271</v>
      </c>
    </row>
    <row r="1722" spans="1:4">
      <c r="A1722" s="184" t="s">
        <v>2083</v>
      </c>
      <c r="B1722" s="184" t="s">
        <v>2084</v>
      </c>
      <c r="C1722" s="184" t="s">
        <v>4184</v>
      </c>
      <c r="D1722" s="185" t="s">
        <v>2271</v>
      </c>
    </row>
    <row r="1723" spans="1:4">
      <c r="A1723" s="184" t="s">
        <v>2083</v>
      </c>
      <c r="B1723" s="184" t="s">
        <v>2084</v>
      </c>
      <c r="C1723" s="184" t="s">
        <v>4185</v>
      </c>
      <c r="D1723" s="185" t="s">
        <v>2271</v>
      </c>
    </row>
    <row r="1724" spans="1:4">
      <c r="A1724" s="184" t="s">
        <v>2083</v>
      </c>
      <c r="B1724" s="184" t="s">
        <v>2084</v>
      </c>
      <c r="C1724" s="184" t="s">
        <v>4186</v>
      </c>
      <c r="D1724" s="185" t="s">
        <v>2271</v>
      </c>
    </row>
    <row r="1725" spans="1:4">
      <c r="A1725" s="184" t="s">
        <v>2083</v>
      </c>
      <c r="B1725" s="184" t="s">
        <v>2084</v>
      </c>
      <c r="C1725" s="184" t="s">
        <v>4189</v>
      </c>
      <c r="D1725" s="185" t="s">
        <v>2271</v>
      </c>
    </row>
    <row r="1726" spans="1:4">
      <c r="A1726" s="184" t="s">
        <v>2083</v>
      </c>
      <c r="B1726" s="184" t="s">
        <v>2084</v>
      </c>
      <c r="C1726" s="184" t="s">
        <v>4190</v>
      </c>
      <c r="D1726" s="185" t="s">
        <v>2271</v>
      </c>
    </row>
    <row r="1727" spans="1:4">
      <c r="A1727" s="184" t="s">
        <v>2083</v>
      </c>
      <c r="B1727" s="184" t="s">
        <v>2084</v>
      </c>
      <c r="C1727" s="184" t="s">
        <v>4192</v>
      </c>
      <c r="D1727" s="185" t="s">
        <v>2271</v>
      </c>
    </row>
    <row r="1728" spans="1:4">
      <c r="A1728" s="184" t="s">
        <v>2083</v>
      </c>
      <c r="B1728" s="184" t="s">
        <v>2084</v>
      </c>
      <c r="C1728" s="184" t="s">
        <v>4193</v>
      </c>
      <c r="D1728" s="185" t="s">
        <v>2271</v>
      </c>
    </row>
    <row r="1729" spans="1:4">
      <c r="A1729" s="184" t="s">
        <v>2083</v>
      </c>
      <c r="B1729" s="184" t="s">
        <v>2084</v>
      </c>
      <c r="C1729" s="184" t="s">
        <v>4194</v>
      </c>
      <c r="D1729" s="185" t="s">
        <v>2271</v>
      </c>
    </row>
    <row r="1730" spans="1:4">
      <c r="A1730" s="184" t="s">
        <v>2083</v>
      </c>
      <c r="B1730" s="184" t="s">
        <v>2084</v>
      </c>
      <c r="C1730" s="184" t="s">
        <v>4195</v>
      </c>
      <c r="D1730" s="185" t="s">
        <v>2271</v>
      </c>
    </row>
    <row r="1731" spans="1:4">
      <c r="A1731" s="184" t="s">
        <v>2083</v>
      </c>
      <c r="B1731" s="184" t="s">
        <v>2084</v>
      </c>
      <c r="C1731" s="184" t="s">
        <v>6671</v>
      </c>
      <c r="D1731" s="185" t="s">
        <v>2271</v>
      </c>
    </row>
    <row r="1732" spans="1:4">
      <c r="A1732" s="184" t="s">
        <v>2083</v>
      </c>
      <c r="B1732" s="184" t="s">
        <v>2084</v>
      </c>
      <c r="C1732" s="184" t="s">
        <v>4169</v>
      </c>
      <c r="D1732" s="185" t="s">
        <v>2288</v>
      </c>
    </row>
    <row r="1733" spans="1:4">
      <c r="A1733" s="184" t="s">
        <v>2083</v>
      </c>
      <c r="B1733" s="184" t="s">
        <v>2084</v>
      </c>
      <c r="C1733" s="184" t="s">
        <v>4175</v>
      </c>
      <c r="D1733" s="185" t="s">
        <v>2288</v>
      </c>
    </row>
    <row r="1734" spans="1:4">
      <c r="A1734" s="184" t="s">
        <v>2083</v>
      </c>
      <c r="B1734" s="184" t="s">
        <v>2084</v>
      </c>
      <c r="C1734" s="184" t="s">
        <v>4178</v>
      </c>
      <c r="D1734" s="185" t="s">
        <v>2288</v>
      </c>
    </row>
    <row r="1735" spans="1:4">
      <c r="A1735" s="184" t="s">
        <v>2083</v>
      </c>
      <c r="B1735" s="184" t="s">
        <v>2084</v>
      </c>
      <c r="C1735" s="184" t="s">
        <v>4167</v>
      </c>
      <c r="D1735" s="185" t="s">
        <v>2312</v>
      </c>
    </row>
    <row r="1736" spans="1:4">
      <c r="A1736" s="184" t="s">
        <v>2083</v>
      </c>
      <c r="B1736" s="184" t="s">
        <v>2084</v>
      </c>
      <c r="C1736" s="184" t="s">
        <v>4180</v>
      </c>
      <c r="D1736" s="185" t="s">
        <v>2312</v>
      </c>
    </row>
    <row r="1737" spans="1:4">
      <c r="A1737" s="184" t="s">
        <v>2083</v>
      </c>
      <c r="B1737" s="184" t="s">
        <v>2084</v>
      </c>
      <c r="C1737" s="184" t="s">
        <v>4187</v>
      </c>
      <c r="D1737" s="185" t="s">
        <v>2312</v>
      </c>
    </row>
    <row r="1738" spans="1:4">
      <c r="A1738" s="184" t="s">
        <v>2083</v>
      </c>
      <c r="B1738" s="184" t="s">
        <v>2084</v>
      </c>
      <c r="C1738" s="184" t="s">
        <v>4191</v>
      </c>
      <c r="D1738" s="185" t="s">
        <v>2312</v>
      </c>
    </row>
    <row r="1739" spans="1:4">
      <c r="A1739" s="184" t="s">
        <v>916</v>
      </c>
      <c r="B1739" s="184" t="s">
        <v>3236</v>
      </c>
      <c r="C1739" s="184" t="s">
        <v>3236</v>
      </c>
      <c r="D1739" s="185" t="s">
        <v>2271</v>
      </c>
    </row>
    <row r="1740" spans="1:4">
      <c r="A1740" s="184" t="s">
        <v>918</v>
      </c>
      <c r="B1740" s="184" t="s">
        <v>3839</v>
      </c>
      <c r="C1740" s="184" t="s">
        <v>3839</v>
      </c>
      <c r="D1740" s="185" t="s">
        <v>2271</v>
      </c>
    </row>
    <row r="1741" spans="1:4">
      <c r="A1741" s="184" t="s">
        <v>3554</v>
      </c>
      <c r="B1741" s="184" t="s">
        <v>3555</v>
      </c>
      <c r="C1741" s="184" t="s">
        <v>3555</v>
      </c>
      <c r="D1741" s="185" t="s">
        <v>2271</v>
      </c>
    </row>
    <row r="1742" spans="1:4">
      <c r="A1742" s="184" t="s">
        <v>2086</v>
      </c>
      <c r="B1742" s="184" t="s">
        <v>2087</v>
      </c>
      <c r="C1742" s="184" t="s">
        <v>4213</v>
      </c>
      <c r="D1742" s="185" t="s">
        <v>2290</v>
      </c>
    </row>
    <row r="1743" spans="1:4">
      <c r="A1743" s="184" t="s">
        <v>2086</v>
      </c>
      <c r="B1743" s="184" t="s">
        <v>2087</v>
      </c>
      <c r="C1743" s="184" t="s">
        <v>4250</v>
      </c>
      <c r="D1743" s="185" t="s">
        <v>2290</v>
      </c>
    </row>
    <row r="1744" spans="1:4">
      <c r="A1744" s="184" t="s">
        <v>2086</v>
      </c>
      <c r="B1744" s="184" t="s">
        <v>2087</v>
      </c>
      <c r="C1744" s="184" t="s">
        <v>4264</v>
      </c>
      <c r="D1744" s="185" t="s">
        <v>2290</v>
      </c>
    </row>
    <row r="1745" spans="1:4">
      <c r="A1745" s="184" t="s">
        <v>2086</v>
      </c>
      <c r="B1745" s="184" t="s">
        <v>2087</v>
      </c>
      <c r="C1745" s="184" t="s">
        <v>4275</v>
      </c>
      <c r="D1745" s="185" t="s">
        <v>2290</v>
      </c>
    </row>
    <row r="1746" spans="1:4">
      <c r="A1746" s="184" t="s">
        <v>2086</v>
      </c>
      <c r="B1746" s="184" t="s">
        <v>2087</v>
      </c>
      <c r="C1746" s="184" t="s">
        <v>4281</v>
      </c>
      <c r="D1746" s="185" t="s">
        <v>2290</v>
      </c>
    </row>
    <row r="1747" spans="1:4">
      <c r="A1747" s="184" t="s">
        <v>2086</v>
      </c>
      <c r="B1747" s="184" t="s">
        <v>2087</v>
      </c>
      <c r="C1747" s="184" t="s">
        <v>4282</v>
      </c>
      <c r="D1747" s="185" t="s">
        <v>2290</v>
      </c>
    </row>
    <row r="1748" spans="1:4">
      <c r="A1748" s="184" t="s">
        <v>2086</v>
      </c>
      <c r="B1748" s="184" t="s">
        <v>2087</v>
      </c>
      <c r="C1748" s="184" t="s">
        <v>4292</v>
      </c>
      <c r="D1748" s="185" t="s">
        <v>2290</v>
      </c>
    </row>
    <row r="1749" spans="1:4">
      <c r="A1749" s="184" t="s">
        <v>2086</v>
      </c>
      <c r="B1749" s="184" t="s">
        <v>2087</v>
      </c>
      <c r="C1749" s="184" t="s">
        <v>2087</v>
      </c>
      <c r="D1749" s="185" t="s">
        <v>2286</v>
      </c>
    </row>
    <row r="1750" spans="1:4">
      <c r="A1750" s="184" t="s">
        <v>2086</v>
      </c>
      <c r="B1750" s="184" t="s">
        <v>2087</v>
      </c>
      <c r="C1750" s="184" t="s">
        <v>4196</v>
      </c>
      <c r="D1750" s="185" t="s">
        <v>2271</v>
      </c>
    </row>
    <row r="1751" spans="1:4">
      <c r="A1751" s="184" t="s">
        <v>2086</v>
      </c>
      <c r="B1751" s="184" t="s">
        <v>2087</v>
      </c>
      <c r="C1751" s="184" t="s">
        <v>4197</v>
      </c>
      <c r="D1751" s="185" t="s">
        <v>2271</v>
      </c>
    </row>
    <row r="1752" spans="1:4">
      <c r="A1752" s="184" t="s">
        <v>2086</v>
      </c>
      <c r="B1752" s="184" t="s">
        <v>2087</v>
      </c>
      <c r="C1752" s="184" t="s">
        <v>4198</v>
      </c>
      <c r="D1752" s="185" t="s">
        <v>2271</v>
      </c>
    </row>
    <row r="1753" spans="1:4">
      <c r="A1753" s="184" t="s">
        <v>2086</v>
      </c>
      <c r="B1753" s="184" t="s">
        <v>2087</v>
      </c>
      <c r="C1753" s="184" t="s">
        <v>4199</v>
      </c>
      <c r="D1753" s="185" t="s">
        <v>2271</v>
      </c>
    </row>
    <row r="1754" spans="1:4">
      <c r="A1754" s="184" t="s">
        <v>2086</v>
      </c>
      <c r="B1754" s="184" t="s">
        <v>2087</v>
      </c>
      <c r="C1754" s="184" t="s">
        <v>4200</v>
      </c>
      <c r="D1754" s="185" t="s">
        <v>2271</v>
      </c>
    </row>
    <row r="1755" spans="1:4">
      <c r="A1755" s="184" t="s">
        <v>2086</v>
      </c>
      <c r="B1755" s="184" t="s">
        <v>2087</v>
      </c>
      <c r="C1755" s="184" t="s">
        <v>4201</v>
      </c>
      <c r="D1755" s="185" t="s">
        <v>2271</v>
      </c>
    </row>
    <row r="1756" spans="1:4">
      <c r="A1756" s="184" t="s">
        <v>2086</v>
      </c>
      <c r="B1756" s="184" t="s">
        <v>2087</v>
      </c>
      <c r="C1756" s="184" t="s">
        <v>4202</v>
      </c>
      <c r="D1756" s="185" t="s">
        <v>2271</v>
      </c>
    </row>
    <row r="1757" spans="1:4">
      <c r="A1757" s="184" t="s">
        <v>2086</v>
      </c>
      <c r="B1757" s="184" t="s">
        <v>2087</v>
      </c>
      <c r="C1757" s="184" t="s">
        <v>4203</v>
      </c>
      <c r="D1757" s="185" t="s">
        <v>2271</v>
      </c>
    </row>
    <row r="1758" spans="1:4">
      <c r="A1758" s="184" t="s">
        <v>2086</v>
      </c>
      <c r="B1758" s="184" t="s">
        <v>2087</v>
      </c>
      <c r="C1758" s="184" t="s">
        <v>4204</v>
      </c>
      <c r="D1758" s="185" t="s">
        <v>2271</v>
      </c>
    </row>
    <row r="1759" spans="1:4">
      <c r="A1759" s="184" t="s">
        <v>2086</v>
      </c>
      <c r="B1759" s="184" t="s">
        <v>2087</v>
      </c>
      <c r="C1759" s="184" t="s">
        <v>4205</v>
      </c>
      <c r="D1759" s="185" t="s">
        <v>2271</v>
      </c>
    </row>
    <row r="1760" spans="1:4">
      <c r="A1760" s="184" t="s">
        <v>2086</v>
      </c>
      <c r="B1760" s="184" t="s">
        <v>2087</v>
      </c>
      <c r="C1760" s="184" t="s">
        <v>4206</v>
      </c>
      <c r="D1760" s="185" t="s">
        <v>2271</v>
      </c>
    </row>
    <row r="1761" spans="1:4">
      <c r="A1761" s="184" t="s">
        <v>2086</v>
      </c>
      <c r="B1761" s="184" t="s">
        <v>2087</v>
      </c>
      <c r="C1761" s="184" t="s">
        <v>4207</v>
      </c>
      <c r="D1761" s="185" t="s">
        <v>2271</v>
      </c>
    </row>
    <row r="1762" spans="1:4">
      <c r="A1762" s="184" t="s">
        <v>2086</v>
      </c>
      <c r="B1762" s="184" t="s">
        <v>2087</v>
      </c>
      <c r="C1762" s="184" t="s">
        <v>4208</v>
      </c>
      <c r="D1762" s="185" t="s">
        <v>2271</v>
      </c>
    </row>
    <row r="1763" spans="1:4">
      <c r="A1763" s="184" t="s">
        <v>2086</v>
      </c>
      <c r="B1763" s="184" t="s">
        <v>2087</v>
      </c>
      <c r="C1763" s="184" t="s">
        <v>4209</v>
      </c>
      <c r="D1763" s="185" t="s">
        <v>2271</v>
      </c>
    </row>
    <row r="1764" spans="1:4">
      <c r="A1764" s="184" t="s">
        <v>2086</v>
      </c>
      <c r="B1764" s="184" t="s">
        <v>2087</v>
      </c>
      <c r="C1764" s="184" t="s">
        <v>4210</v>
      </c>
      <c r="D1764" s="185" t="s">
        <v>2271</v>
      </c>
    </row>
    <row r="1765" spans="1:4">
      <c r="A1765" s="184" t="s">
        <v>2086</v>
      </c>
      <c r="B1765" s="184" t="s">
        <v>2087</v>
      </c>
      <c r="C1765" s="184" t="s">
        <v>4211</v>
      </c>
      <c r="D1765" s="185" t="s">
        <v>2271</v>
      </c>
    </row>
    <row r="1766" spans="1:4">
      <c r="A1766" s="184" t="s">
        <v>2086</v>
      </c>
      <c r="B1766" s="184" t="s">
        <v>2087</v>
      </c>
      <c r="C1766" s="184" t="s">
        <v>4212</v>
      </c>
      <c r="D1766" s="185" t="s">
        <v>2271</v>
      </c>
    </row>
    <row r="1767" spans="1:4">
      <c r="A1767" s="184" t="s">
        <v>2086</v>
      </c>
      <c r="B1767" s="184" t="s">
        <v>2087</v>
      </c>
      <c r="C1767" s="184" t="s">
        <v>4214</v>
      </c>
      <c r="D1767" s="185" t="s">
        <v>2271</v>
      </c>
    </row>
    <row r="1768" spans="1:4">
      <c r="A1768" s="184" t="s">
        <v>2086</v>
      </c>
      <c r="B1768" s="184" t="s">
        <v>2087</v>
      </c>
      <c r="C1768" s="184" t="s">
        <v>4215</v>
      </c>
      <c r="D1768" s="185" t="s">
        <v>2271</v>
      </c>
    </row>
    <row r="1769" spans="1:4">
      <c r="A1769" s="184" t="s">
        <v>2086</v>
      </c>
      <c r="B1769" s="184" t="s">
        <v>2087</v>
      </c>
      <c r="C1769" s="184" t="s">
        <v>4216</v>
      </c>
      <c r="D1769" s="185" t="s">
        <v>2271</v>
      </c>
    </row>
    <row r="1770" spans="1:4">
      <c r="A1770" s="184" t="s">
        <v>2086</v>
      </c>
      <c r="B1770" s="184" t="s">
        <v>2087</v>
      </c>
      <c r="C1770" s="184" t="s">
        <v>4217</v>
      </c>
      <c r="D1770" s="185" t="s">
        <v>2271</v>
      </c>
    </row>
    <row r="1771" spans="1:4">
      <c r="A1771" s="184" t="s">
        <v>2086</v>
      </c>
      <c r="B1771" s="184" t="s">
        <v>2087</v>
      </c>
      <c r="C1771" s="184" t="s">
        <v>4219</v>
      </c>
      <c r="D1771" s="185" t="s">
        <v>2271</v>
      </c>
    </row>
    <row r="1772" spans="1:4">
      <c r="A1772" s="184" t="s">
        <v>2086</v>
      </c>
      <c r="B1772" s="184" t="s">
        <v>2087</v>
      </c>
      <c r="C1772" s="184" t="s">
        <v>4220</v>
      </c>
      <c r="D1772" s="185" t="s">
        <v>2271</v>
      </c>
    </row>
    <row r="1773" spans="1:4">
      <c r="A1773" s="184" t="s">
        <v>2086</v>
      </c>
      <c r="B1773" s="184" t="s">
        <v>2087</v>
      </c>
      <c r="C1773" s="184" t="s">
        <v>4221</v>
      </c>
      <c r="D1773" s="185" t="s">
        <v>2271</v>
      </c>
    </row>
    <row r="1774" spans="1:4">
      <c r="A1774" s="184" t="s">
        <v>2086</v>
      </c>
      <c r="B1774" s="184" t="s">
        <v>2087</v>
      </c>
      <c r="C1774" s="184" t="s">
        <v>4222</v>
      </c>
      <c r="D1774" s="185" t="s">
        <v>2271</v>
      </c>
    </row>
    <row r="1775" spans="1:4">
      <c r="A1775" s="184" t="s">
        <v>2086</v>
      </c>
      <c r="B1775" s="184" t="s">
        <v>2087</v>
      </c>
      <c r="C1775" s="184" t="s">
        <v>4224</v>
      </c>
      <c r="D1775" s="185" t="s">
        <v>2271</v>
      </c>
    </row>
    <row r="1776" spans="1:4">
      <c r="A1776" s="184" t="s">
        <v>2086</v>
      </c>
      <c r="B1776" s="184" t="s">
        <v>2087</v>
      </c>
      <c r="C1776" s="184" t="s">
        <v>4225</v>
      </c>
      <c r="D1776" s="185" t="s">
        <v>2271</v>
      </c>
    </row>
    <row r="1777" spans="1:4">
      <c r="A1777" s="184" t="s">
        <v>2086</v>
      </c>
      <c r="B1777" s="184" t="s">
        <v>2087</v>
      </c>
      <c r="C1777" s="184" t="s">
        <v>4226</v>
      </c>
      <c r="D1777" s="185" t="s">
        <v>2271</v>
      </c>
    </row>
    <row r="1778" spans="1:4">
      <c r="A1778" s="184" t="s">
        <v>2086</v>
      </c>
      <c r="B1778" s="184" t="s">
        <v>2087</v>
      </c>
      <c r="C1778" s="184" t="s">
        <v>4227</v>
      </c>
      <c r="D1778" s="185" t="s">
        <v>2271</v>
      </c>
    </row>
    <row r="1779" spans="1:4">
      <c r="A1779" s="184" t="s">
        <v>2086</v>
      </c>
      <c r="B1779" s="184" t="s">
        <v>2087</v>
      </c>
      <c r="C1779" s="184" t="s">
        <v>4228</v>
      </c>
      <c r="D1779" s="185" t="s">
        <v>2271</v>
      </c>
    </row>
    <row r="1780" spans="1:4">
      <c r="A1780" s="184" t="s">
        <v>2086</v>
      </c>
      <c r="B1780" s="184" t="s">
        <v>2087</v>
      </c>
      <c r="C1780" s="184" t="s">
        <v>4229</v>
      </c>
      <c r="D1780" s="185" t="s">
        <v>2271</v>
      </c>
    </row>
    <row r="1781" spans="1:4">
      <c r="A1781" s="184" t="s">
        <v>2086</v>
      </c>
      <c r="B1781" s="184" t="s">
        <v>2087</v>
      </c>
      <c r="C1781" s="184" t="s">
        <v>4230</v>
      </c>
      <c r="D1781" s="185" t="s">
        <v>2271</v>
      </c>
    </row>
    <row r="1782" spans="1:4">
      <c r="A1782" s="184" t="s">
        <v>2086</v>
      </c>
      <c r="B1782" s="184" t="s">
        <v>2087</v>
      </c>
      <c r="C1782" s="184" t="s">
        <v>4231</v>
      </c>
      <c r="D1782" s="185" t="s">
        <v>2271</v>
      </c>
    </row>
    <row r="1783" spans="1:4">
      <c r="A1783" s="184" t="s">
        <v>2086</v>
      </c>
      <c r="B1783" s="184" t="s">
        <v>2087</v>
      </c>
      <c r="C1783" s="184" t="s">
        <v>4232</v>
      </c>
      <c r="D1783" s="185" t="s">
        <v>2271</v>
      </c>
    </row>
    <row r="1784" spans="1:4">
      <c r="A1784" s="184" t="s">
        <v>2086</v>
      </c>
      <c r="B1784" s="184" t="s">
        <v>2087</v>
      </c>
      <c r="C1784" s="184" t="s">
        <v>4233</v>
      </c>
      <c r="D1784" s="185" t="s">
        <v>2271</v>
      </c>
    </row>
    <row r="1785" spans="1:4">
      <c r="A1785" s="184" t="s">
        <v>2086</v>
      </c>
      <c r="B1785" s="184" t="s">
        <v>2087</v>
      </c>
      <c r="C1785" s="184" t="s">
        <v>4234</v>
      </c>
      <c r="D1785" s="185" t="s">
        <v>2271</v>
      </c>
    </row>
    <row r="1786" spans="1:4">
      <c r="A1786" s="184" t="s">
        <v>2086</v>
      </c>
      <c r="B1786" s="184" t="s">
        <v>2087</v>
      </c>
      <c r="C1786" s="184" t="s">
        <v>4235</v>
      </c>
      <c r="D1786" s="185" t="s">
        <v>2271</v>
      </c>
    </row>
    <row r="1787" spans="1:4">
      <c r="A1787" s="184" t="s">
        <v>2086</v>
      </c>
      <c r="B1787" s="184" t="s">
        <v>2087</v>
      </c>
      <c r="C1787" s="184" t="s">
        <v>4236</v>
      </c>
      <c r="D1787" s="185" t="s">
        <v>2271</v>
      </c>
    </row>
    <row r="1788" spans="1:4">
      <c r="A1788" s="184" t="s">
        <v>2086</v>
      </c>
      <c r="B1788" s="184" t="s">
        <v>2087</v>
      </c>
      <c r="C1788" s="184" t="s">
        <v>4237</v>
      </c>
      <c r="D1788" s="185" t="s">
        <v>2271</v>
      </c>
    </row>
    <row r="1789" spans="1:4">
      <c r="A1789" s="184" t="s">
        <v>2086</v>
      </c>
      <c r="B1789" s="184" t="s">
        <v>2087</v>
      </c>
      <c r="C1789" s="184" t="s">
        <v>4238</v>
      </c>
      <c r="D1789" s="185" t="s">
        <v>2271</v>
      </c>
    </row>
    <row r="1790" spans="1:4">
      <c r="A1790" s="184" t="s">
        <v>2086</v>
      </c>
      <c r="B1790" s="184" t="s">
        <v>2087</v>
      </c>
      <c r="C1790" s="184" t="s">
        <v>4239</v>
      </c>
      <c r="D1790" s="185" t="s">
        <v>2271</v>
      </c>
    </row>
    <row r="1791" spans="1:4">
      <c r="A1791" s="184" t="s">
        <v>2086</v>
      </c>
      <c r="B1791" s="184" t="s">
        <v>2087</v>
      </c>
      <c r="C1791" s="184" t="s">
        <v>4240</v>
      </c>
      <c r="D1791" s="185" t="s">
        <v>2271</v>
      </c>
    </row>
    <row r="1792" spans="1:4">
      <c r="A1792" s="184" t="s">
        <v>2086</v>
      </c>
      <c r="B1792" s="184" t="s">
        <v>2087</v>
      </c>
      <c r="C1792" s="184" t="s">
        <v>4241</v>
      </c>
      <c r="D1792" s="185" t="s">
        <v>2271</v>
      </c>
    </row>
    <row r="1793" spans="1:4">
      <c r="A1793" s="184" t="s">
        <v>2086</v>
      </c>
      <c r="B1793" s="184" t="s">
        <v>2087</v>
      </c>
      <c r="C1793" s="184" t="s">
        <v>4242</v>
      </c>
      <c r="D1793" s="185" t="s">
        <v>2271</v>
      </c>
    </row>
    <row r="1794" spans="1:4">
      <c r="A1794" s="184" t="s">
        <v>2086</v>
      </c>
      <c r="B1794" s="184" t="s">
        <v>2087</v>
      </c>
      <c r="C1794" s="184" t="s">
        <v>4243</v>
      </c>
      <c r="D1794" s="185" t="s">
        <v>2271</v>
      </c>
    </row>
    <row r="1795" spans="1:4">
      <c r="A1795" s="184" t="s">
        <v>2086</v>
      </c>
      <c r="B1795" s="184" t="s">
        <v>2087</v>
      </c>
      <c r="C1795" s="184" t="s">
        <v>4244</v>
      </c>
      <c r="D1795" s="185" t="s">
        <v>2271</v>
      </c>
    </row>
    <row r="1796" spans="1:4">
      <c r="A1796" s="184" t="s">
        <v>2086</v>
      </c>
      <c r="B1796" s="184" t="s">
        <v>2087</v>
      </c>
      <c r="C1796" s="184" t="s">
        <v>4245</v>
      </c>
      <c r="D1796" s="185" t="s">
        <v>2271</v>
      </c>
    </row>
    <row r="1797" spans="1:4">
      <c r="A1797" s="184" t="s">
        <v>2086</v>
      </c>
      <c r="B1797" s="184" t="s">
        <v>2087</v>
      </c>
      <c r="C1797" s="184" t="s">
        <v>4246</v>
      </c>
      <c r="D1797" s="185" t="s">
        <v>2271</v>
      </c>
    </row>
    <row r="1798" spans="1:4">
      <c r="A1798" s="184" t="s">
        <v>2086</v>
      </c>
      <c r="B1798" s="184" t="s">
        <v>2087</v>
      </c>
      <c r="C1798" s="184" t="s">
        <v>4247</v>
      </c>
      <c r="D1798" s="185" t="s">
        <v>2271</v>
      </c>
    </row>
    <row r="1799" spans="1:4">
      <c r="A1799" s="184" t="s">
        <v>2086</v>
      </c>
      <c r="B1799" s="184" t="s">
        <v>2087</v>
      </c>
      <c r="C1799" s="184" t="s">
        <v>4248</v>
      </c>
      <c r="D1799" s="185" t="s">
        <v>2271</v>
      </c>
    </row>
    <row r="1800" spans="1:4">
      <c r="A1800" s="184" t="s">
        <v>2086</v>
      </c>
      <c r="B1800" s="184" t="s">
        <v>2087</v>
      </c>
      <c r="C1800" s="184" t="s">
        <v>4249</v>
      </c>
      <c r="D1800" s="185" t="s">
        <v>2271</v>
      </c>
    </row>
    <row r="1801" spans="1:4">
      <c r="A1801" s="184" t="s">
        <v>2086</v>
      </c>
      <c r="B1801" s="184" t="s">
        <v>2087</v>
      </c>
      <c r="C1801" s="184" t="s">
        <v>4251</v>
      </c>
      <c r="D1801" s="185" t="s">
        <v>2271</v>
      </c>
    </row>
    <row r="1802" spans="1:4">
      <c r="A1802" s="184" t="s">
        <v>2086</v>
      </c>
      <c r="B1802" s="184" t="s">
        <v>2087</v>
      </c>
      <c r="C1802" s="184" t="s">
        <v>4252</v>
      </c>
      <c r="D1802" s="185" t="s">
        <v>2271</v>
      </c>
    </row>
    <row r="1803" spans="1:4">
      <c r="A1803" s="184" t="s">
        <v>2086</v>
      </c>
      <c r="B1803" s="184" t="s">
        <v>2087</v>
      </c>
      <c r="C1803" s="184" t="s">
        <v>4253</v>
      </c>
      <c r="D1803" s="185" t="s">
        <v>2271</v>
      </c>
    </row>
    <row r="1804" spans="1:4">
      <c r="A1804" s="184" t="s">
        <v>2086</v>
      </c>
      <c r="B1804" s="184" t="s">
        <v>2087</v>
      </c>
      <c r="C1804" s="184" t="s">
        <v>4254</v>
      </c>
      <c r="D1804" s="185" t="s">
        <v>2271</v>
      </c>
    </row>
    <row r="1805" spans="1:4">
      <c r="A1805" s="184" t="s">
        <v>2086</v>
      </c>
      <c r="B1805" s="184" t="s">
        <v>2087</v>
      </c>
      <c r="C1805" s="184" t="s">
        <v>4255</v>
      </c>
      <c r="D1805" s="185" t="s">
        <v>2271</v>
      </c>
    </row>
    <row r="1806" spans="1:4">
      <c r="A1806" s="184" t="s">
        <v>2086</v>
      </c>
      <c r="B1806" s="184" t="s">
        <v>2087</v>
      </c>
      <c r="C1806" s="184" t="s">
        <v>4256</v>
      </c>
      <c r="D1806" s="185" t="s">
        <v>2271</v>
      </c>
    </row>
    <row r="1807" spans="1:4">
      <c r="A1807" s="184" t="s">
        <v>2086</v>
      </c>
      <c r="B1807" s="184" t="s">
        <v>2087</v>
      </c>
      <c r="C1807" s="184" t="s">
        <v>4257</v>
      </c>
      <c r="D1807" s="185" t="s">
        <v>2271</v>
      </c>
    </row>
    <row r="1808" spans="1:4">
      <c r="A1808" s="184" t="s">
        <v>2086</v>
      </c>
      <c r="B1808" s="184" t="s">
        <v>2087</v>
      </c>
      <c r="C1808" s="184" t="s">
        <v>4258</v>
      </c>
      <c r="D1808" s="185" t="s">
        <v>2271</v>
      </c>
    </row>
    <row r="1809" spans="1:4">
      <c r="A1809" s="184" t="s">
        <v>2086</v>
      </c>
      <c r="B1809" s="184" t="s">
        <v>2087</v>
      </c>
      <c r="C1809" s="184" t="s">
        <v>4259</v>
      </c>
      <c r="D1809" s="185" t="s">
        <v>2271</v>
      </c>
    </row>
    <row r="1810" spans="1:4">
      <c r="A1810" s="184" t="s">
        <v>2086</v>
      </c>
      <c r="B1810" s="184" t="s">
        <v>2087</v>
      </c>
      <c r="C1810" s="184" t="s">
        <v>4260</v>
      </c>
      <c r="D1810" s="185" t="s">
        <v>2271</v>
      </c>
    </row>
    <row r="1811" spans="1:4">
      <c r="A1811" s="184" t="s">
        <v>2086</v>
      </c>
      <c r="B1811" s="184" t="s">
        <v>2087</v>
      </c>
      <c r="C1811" s="184" t="s">
        <v>4261</v>
      </c>
      <c r="D1811" s="185" t="s">
        <v>2271</v>
      </c>
    </row>
    <row r="1812" spans="1:4">
      <c r="A1812" s="184" t="s">
        <v>2086</v>
      </c>
      <c r="B1812" s="184" t="s">
        <v>2087</v>
      </c>
      <c r="C1812" s="184" t="s">
        <v>4262</v>
      </c>
      <c r="D1812" s="185" t="s">
        <v>2271</v>
      </c>
    </row>
    <row r="1813" spans="1:4">
      <c r="A1813" s="184" t="s">
        <v>2086</v>
      </c>
      <c r="B1813" s="184" t="s">
        <v>2087</v>
      </c>
      <c r="C1813" s="184" t="s">
        <v>4263</v>
      </c>
      <c r="D1813" s="185" t="s">
        <v>2271</v>
      </c>
    </row>
    <row r="1814" spans="1:4">
      <c r="A1814" s="184" t="s">
        <v>2086</v>
      </c>
      <c r="B1814" s="184" t="s">
        <v>2087</v>
      </c>
      <c r="C1814" s="184" t="s">
        <v>4265</v>
      </c>
      <c r="D1814" s="185" t="s">
        <v>2271</v>
      </c>
    </row>
    <row r="1815" spans="1:4">
      <c r="A1815" s="184" t="s">
        <v>2086</v>
      </c>
      <c r="B1815" s="184" t="s">
        <v>2087</v>
      </c>
      <c r="C1815" s="184" t="s">
        <v>4266</v>
      </c>
      <c r="D1815" s="185" t="s">
        <v>2271</v>
      </c>
    </row>
    <row r="1816" spans="1:4">
      <c r="A1816" s="184" t="s">
        <v>2086</v>
      </c>
      <c r="B1816" s="184" t="s">
        <v>2087</v>
      </c>
      <c r="C1816" s="184" t="s">
        <v>4267</v>
      </c>
      <c r="D1816" s="185" t="s">
        <v>2271</v>
      </c>
    </row>
    <row r="1817" spans="1:4">
      <c r="A1817" s="184" t="s">
        <v>2086</v>
      </c>
      <c r="B1817" s="184" t="s">
        <v>2087</v>
      </c>
      <c r="C1817" s="184" t="s">
        <v>4268</v>
      </c>
      <c r="D1817" s="185" t="s">
        <v>2271</v>
      </c>
    </row>
    <row r="1818" spans="1:4">
      <c r="A1818" s="184" t="s">
        <v>2086</v>
      </c>
      <c r="B1818" s="184" t="s">
        <v>2087</v>
      </c>
      <c r="C1818" s="184" t="s">
        <v>4269</v>
      </c>
      <c r="D1818" s="185" t="s">
        <v>2271</v>
      </c>
    </row>
    <row r="1819" spans="1:4">
      <c r="A1819" s="184" t="s">
        <v>2086</v>
      </c>
      <c r="B1819" s="184" t="s">
        <v>2087</v>
      </c>
      <c r="C1819" s="184" t="s">
        <v>4270</v>
      </c>
      <c r="D1819" s="185" t="s">
        <v>2271</v>
      </c>
    </row>
    <row r="1820" spans="1:4">
      <c r="A1820" s="184" t="s">
        <v>2086</v>
      </c>
      <c r="B1820" s="184" t="s">
        <v>2087</v>
      </c>
      <c r="C1820" s="184" t="s">
        <v>4271</v>
      </c>
      <c r="D1820" s="185" t="s">
        <v>2271</v>
      </c>
    </row>
    <row r="1821" spans="1:4">
      <c r="A1821" s="184" t="s">
        <v>2086</v>
      </c>
      <c r="B1821" s="184" t="s">
        <v>2087</v>
      </c>
      <c r="C1821" s="184" t="s">
        <v>4272</v>
      </c>
      <c r="D1821" s="185" t="s">
        <v>2271</v>
      </c>
    </row>
    <row r="1822" spans="1:4">
      <c r="A1822" s="184" t="s">
        <v>2086</v>
      </c>
      <c r="B1822" s="184" t="s">
        <v>2087</v>
      </c>
      <c r="C1822" s="184" t="s">
        <v>4273</v>
      </c>
      <c r="D1822" s="185" t="s">
        <v>2271</v>
      </c>
    </row>
    <row r="1823" spans="1:4">
      <c r="A1823" s="184" t="s">
        <v>2086</v>
      </c>
      <c r="B1823" s="184" t="s">
        <v>2087</v>
      </c>
      <c r="C1823" s="184" t="s">
        <v>4274</v>
      </c>
      <c r="D1823" s="185" t="s">
        <v>2271</v>
      </c>
    </row>
    <row r="1824" spans="1:4">
      <c r="A1824" s="184" t="s">
        <v>2086</v>
      </c>
      <c r="B1824" s="184" t="s">
        <v>2087</v>
      </c>
      <c r="C1824" s="184" t="s">
        <v>4276</v>
      </c>
      <c r="D1824" s="185" t="s">
        <v>2271</v>
      </c>
    </row>
    <row r="1825" spans="1:4">
      <c r="A1825" s="184" t="s">
        <v>2086</v>
      </c>
      <c r="B1825" s="184" t="s">
        <v>2087</v>
      </c>
      <c r="C1825" s="184" t="s">
        <v>4277</v>
      </c>
      <c r="D1825" s="185" t="s">
        <v>2271</v>
      </c>
    </row>
    <row r="1826" spans="1:4">
      <c r="A1826" s="184" t="s">
        <v>2086</v>
      </c>
      <c r="B1826" s="184" t="s">
        <v>2087</v>
      </c>
      <c r="C1826" s="184" t="s">
        <v>4278</v>
      </c>
      <c r="D1826" s="185" t="s">
        <v>2271</v>
      </c>
    </row>
    <row r="1827" spans="1:4">
      <c r="A1827" s="184" t="s">
        <v>2086</v>
      </c>
      <c r="B1827" s="184" t="s">
        <v>2087</v>
      </c>
      <c r="C1827" s="184" t="s">
        <v>4279</v>
      </c>
      <c r="D1827" s="185" t="s">
        <v>2271</v>
      </c>
    </row>
    <row r="1828" spans="1:4">
      <c r="A1828" s="184" t="s">
        <v>2086</v>
      </c>
      <c r="B1828" s="184" t="s">
        <v>2087</v>
      </c>
      <c r="C1828" s="184" t="s">
        <v>4280</v>
      </c>
      <c r="D1828" s="185" t="s">
        <v>2271</v>
      </c>
    </row>
    <row r="1829" spans="1:4">
      <c r="A1829" s="184" t="s">
        <v>2086</v>
      </c>
      <c r="B1829" s="184" t="s">
        <v>2087</v>
      </c>
      <c r="C1829" s="184" t="s">
        <v>4283</v>
      </c>
      <c r="D1829" s="185" t="s">
        <v>2271</v>
      </c>
    </row>
    <row r="1830" spans="1:4">
      <c r="A1830" s="184" t="s">
        <v>2086</v>
      </c>
      <c r="B1830" s="184" t="s">
        <v>2087</v>
      </c>
      <c r="C1830" s="184" t="s">
        <v>4284</v>
      </c>
      <c r="D1830" s="185" t="s">
        <v>2271</v>
      </c>
    </row>
    <row r="1831" spans="1:4">
      <c r="A1831" s="184" t="s">
        <v>2086</v>
      </c>
      <c r="B1831" s="184" t="s">
        <v>2087</v>
      </c>
      <c r="C1831" s="184" t="s">
        <v>4285</v>
      </c>
      <c r="D1831" s="185" t="s">
        <v>2271</v>
      </c>
    </row>
    <row r="1832" spans="1:4">
      <c r="A1832" s="184" t="s">
        <v>2086</v>
      </c>
      <c r="B1832" s="184" t="s">
        <v>2087</v>
      </c>
      <c r="C1832" s="184" t="s">
        <v>4286</v>
      </c>
      <c r="D1832" s="185" t="s">
        <v>2271</v>
      </c>
    </row>
    <row r="1833" spans="1:4">
      <c r="A1833" s="184" t="s">
        <v>2086</v>
      </c>
      <c r="B1833" s="184" t="s">
        <v>2087</v>
      </c>
      <c r="C1833" s="184" t="s">
        <v>4287</v>
      </c>
      <c r="D1833" s="185" t="s">
        <v>2271</v>
      </c>
    </row>
    <row r="1834" spans="1:4">
      <c r="A1834" s="184" t="s">
        <v>2086</v>
      </c>
      <c r="B1834" s="184" t="s">
        <v>2087</v>
      </c>
      <c r="C1834" s="184" t="s">
        <v>4288</v>
      </c>
      <c r="D1834" s="185" t="s">
        <v>2271</v>
      </c>
    </row>
    <row r="1835" spans="1:4">
      <c r="A1835" s="184" t="s">
        <v>2086</v>
      </c>
      <c r="B1835" s="184" t="s">
        <v>2087</v>
      </c>
      <c r="C1835" s="184" t="s">
        <v>4289</v>
      </c>
      <c r="D1835" s="185" t="s">
        <v>2271</v>
      </c>
    </row>
    <row r="1836" spans="1:4">
      <c r="A1836" s="184" t="s">
        <v>2086</v>
      </c>
      <c r="B1836" s="184" t="s">
        <v>2087</v>
      </c>
      <c r="C1836" s="184" t="s">
        <v>4290</v>
      </c>
      <c r="D1836" s="185" t="s">
        <v>2271</v>
      </c>
    </row>
    <row r="1837" spans="1:4">
      <c r="A1837" s="184" t="s">
        <v>2086</v>
      </c>
      <c r="B1837" s="184" t="s">
        <v>2087</v>
      </c>
      <c r="C1837" s="184" t="s">
        <v>4291</v>
      </c>
      <c r="D1837" s="185" t="s">
        <v>2271</v>
      </c>
    </row>
    <row r="1838" spans="1:4">
      <c r="A1838" s="184" t="s">
        <v>2086</v>
      </c>
      <c r="B1838" s="184" t="s">
        <v>2087</v>
      </c>
      <c r="C1838" s="184" t="s">
        <v>4293</v>
      </c>
      <c r="D1838" s="185" t="s">
        <v>2271</v>
      </c>
    </row>
    <row r="1839" spans="1:4">
      <c r="A1839" s="184" t="s">
        <v>2086</v>
      </c>
      <c r="B1839" s="184" t="s">
        <v>2087</v>
      </c>
      <c r="C1839" s="184" t="s">
        <v>4294</v>
      </c>
      <c r="D1839" s="185" t="s">
        <v>2271</v>
      </c>
    </row>
    <row r="1840" spans="1:4">
      <c r="A1840" s="184" t="s">
        <v>2086</v>
      </c>
      <c r="B1840" s="184" t="s">
        <v>2087</v>
      </c>
      <c r="C1840" s="184" t="s">
        <v>4295</v>
      </c>
      <c r="D1840" s="185" t="s">
        <v>2271</v>
      </c>
    </row>
    <row r="1841" spans="1:4">
      <c r="A1841" s="184" t="s">
        <v>2086</v>
      </c>
      <c r="B1841" s="184" t="s">
        <v>2087</v>
      </c>
      <c r="C1841" s="184" t="s">
        <v>4297</v>
      </c>
      <c r="D1841" s="185" t="s">
        <v>2271</v>
      </c>
    </row>
    <row r="1842" spans="1:4">
      <c r="A1842" s="184" t="s">
        <v>2086</v>
      </c>
      <c r="B1842" s="184" t="s">
        <v>2087</v>
      </c>
      <c r="C1842" s="184" t="s">
        <v>4298</v>
      </c>
      <c r="D1842" s="185" t="s">
        <v>2271</v>
      </c>
    </row>
    <row r="1843" spans="1:4">
      <c r="A1843" s="184" t="s">
        <v>2086</v>
      </c>
      <c r="B1843" s="184" t="s">
        <v>2087</v>
      </c>
      <c r="C1843" s="184" t="s">
        <v>6679</v>
      </c>
      <c r="D1843" s="185" t="s">
        <v>2271</v>
      </c>
    </row>
    <row r="1844" spans="1:4">
      <c r="A1844" s="184" t="s">
        <v>2086</v>
      </c>
      <c r="B1844" s="184" t="s">
        <v>2087</v>
      </c>
      <c r="C1844" s="184" t="s">
        <v>6779</v>
      </c>
      <c r="D1844" s="185" t="s">
        <v>2271</v>
      </c>
    </row>
    <row r="1845" spans="1:4">
      <c r="A1845" s="184" t="s">
        <v>2086</v>
      </c>
      <c r="B1845" s="184" t="s">
        <v>2087</v>
      </c>
      <c r="C1845" s="184" t="s">
        <v>4218</v>
      </c>
      <c r="D1845" s="185" t="s">
        <v>2288</v>
      </c>
    </row>
    <row r="1846" spans="1:4">
      <c r="A1846" s="184" t="s">
        <v>2086</v>
      </c>
      <c r="B1846" s="184" t="s">
        <v>2087</v>
      </c>
      <c r="C1846" s="184" t="s">
        <v>4223</v>
      </c>
      <c r="D1846" s="185" t="s">
        <v>2288</v>
      </c>
    </row>
    <row r="1847" spans="1:4">
      <c r="A1847" s="184" t="s">
        <v>2086</v>
      </c>
      <c r="B1847" s="184" t="s">
        <v>2087</v>
      </c>
      <c r="C1847" s="184" t="s">
        <v>4296</v>
      </c>
      <c r="D1847" s="185" t="s">
        <v>2312</v>
      </c>
    </row>
    <row r="1848" spans="1:4">
      <c r="A1848" s="184" t="s">
        <v>2086</v>
      </c>
      <c r="B1848" s="184" t="s">
        <v>2087</v>
      </c>
      <c r="C1848" s="184" t="s">
        <v>6765</v>
      </c>
      <c r="D1848" s="185" t="s">
        <v>2312</v>
      </c>
    </row>
    <row r="1849" spans="1:4">
      <c r="A1849" s="184" t="s">
        <v>2086</v>
      </c>
      <c r="B1849" s="184" t="s">
        <v>2087</v>
      </c>
      <c r="C1849" s="184" t="s">
        <v>6766</v>
      </c>
      <c r="D1849" s="185" t="s">
        <v>2312</v>
      </c>
    </row>
    <row r="1850" spans="1:4">
      <c r="A1850" s="184" t="s">
        <v>2086</v>
      </c>
      <c r="B1850" s="184" t="s">
        <v>2087</v>
      </c>
      <c r="C1850" s="184" t="s">
        <v>6800</v>
      </c>
      <c r="D1850" s="185" t="s">
        <v>2312</v>
      </c>
    </row>
    <row r="1851" spans="1:4">
      <c r="A1851" s="184" t="s">
        <v>922</v>
      </c>
      <c r="B1851" s="184" t="s">
        <v>3612</v>
      </c>
      <c r="C1851" s="184" t="s">
        <v>3612</v>
      </c>
      <c r="D1851" s="185" t="s">
        <v>2271</v>
      </c>
    </row>
    <row r="1852" spans="1:4">
      <c r="A1852" s="184" t="s">
        <v>924</v>
      </c>
      <c r="B1852" s="184" t="s">
        <v>2596</v>
      </c>
      <c r="C1852" s="184" t="s">
        <v>2596</v>
      </c>
      <c r="D1852" s="185" t="s">
        <v>2271</v>
      </c>
    </row>
    <row r="1853" spans="1:4">
      <c r="A1853" s="184" t="s">
        <v>926</v>
      </c>
      <c r="B1853" s="184" t="s">
        <v>3555</v>
      </c>
      <c r="C1853" s="184" t="s">
        <v>3555</v>
      </c>
      <c r="D1853" s="185" t="s">
        <v>2288</v>
      </c>
    </row>
    <row r="1854" spans="1:4">
      <c r="A1854" s="184" t="s">
        <v>2088</v>
      </c>
      <c r="B1854" s="184" t="s">
        <v>2089</v>
      </c>
      <c r="C1854" s="184" t="s">
        <v>4309</v>
      </c>
      <c r="D1854" s="185" t="s">
        <v>2290</v>
      </c>
    </row>
    <row r="1855" spans="1:4">
      <c r="A1855" s="184" t="s">
        <v>2088</v>
      </c>
      <c r="B1855" s="184" t="s">
        <v>2089</v>
      </c>
      <c r="C1855" s="184" t="s">
        <v>4316</v>
      </c>
      <c r="D1855" s="185" t="s">
        <v>2290</v>
      </c>
    </row>
    <row r="1856" spans="1:4">
      <c r="A1856" s="184" t="s">
        <v>2088</v>
      </c>
      <c r="B1856" s="184" t="s">
        <v>2089</v>
      </c>
      <c r="C1856" s="184" t="s">
        <v>4325</v>
      </c>
      <c r="D1856" s="185" t="s">
        <v>2290</v>
      </c>
    </row>
    <row r="1857" spans="1:4">
      <c r="A1857" s="184" t="s">
        <v>2088</v>
      </c>
      <c r="B1857" s="184" t="s">
        <v>2089</v>
      </c>
      <c r="C1857" s="184" t="s">
        <v>4328</v>
      </c>
      <c r="D1857" s="185" t="s">
        <v>2290</v>
      </c>
    </row>
    <row r="1858" spans="1:4">
      <c r="A1858" s="184" t="s">
        <v>2088</v>
      </c>
      <c r="B1858" s="184" t="s">
        <v>2089</v>
      </c>
      <c r="C1858" s="184" t="s">
        <v>4333</v>
      </c>
      <c r="D1858" s="185" t="s">
        <v>2290</v>
      </c>
    </row>
    <row r="1859" spans="1:4">
      <c r="A1859" s="184" t="s">
        <v>2088</v>
      </c>
      <c r="B1859" s="184" t="s">
        <v>2089</v>
      </c>
      <c r="C1859" s="184" t="s">
        <v>2089</v>
      </c>
      <c r="D1859" s="185" t="s">
        <v>2286</v>
      </c>
    </row>
    <row r="1860" spans="1:4">
      <c r="A1860" s="184" t="s">
        <v>2088</v>
      </c>
      <c r="B1860" s="184" t="s">
        <v>2089</v>
      </c>
      <c r="C1860" s="184" t="s">
        <v>4299</v>
      </c>
      <c r="D1860" s="185" t="s">
        <v>2271</v>
      </c>
    </row>
    <row r="1861" spans="1:4">
      <c r="A1861" s="184" t="s">
        <v>2088</v>
      </c>
      <c r="B1861" s="184" t="s">
        <v>2089</v>
      </c>
      <c r="C1861" s="184" t="s">
        <v>4300</v>
      </c>
      <c r="D1861" s="185" t="s">
        <v>2271</v>
      </c>
    </row>
    <row r="1862" spans="1:4">
      <c r="A1862" s="184" t="s">
        <v>2088</v>
      </c>
      <c r="B1862" s="184" t="s">
        <v>2089</v>
      </c>
      <c r="C1862" s="184" t="s">
        <v>4301</v>
      </c>
      <c r="D1862" s="185" t="s">
        <v>2271</v>
      </c>
    </row>
    <row r="1863" spans="1:4">
      <c r="A1863" s="184" t="s">
        <v>2088</v>
      </c>
      <c r="B1863" s="184" t="s">
        <v>2089</v>
      </c>
      <c r="C1863" s="184" t="s">
        <v>4302</v>
      </c>
      <c r="D1863" s="185" t="s">
        <v>2271</v>
      </c>
    </row>
    <row r="1864" spans="1:4">
      <c r="A1864" s="184" t="s">
        <v>2088</v>
      </c>
      <c r="B1864" s="184" t="s">
        <v>2089</v>
      </c>
      <c r="C1864" s="184" t="s">
        <v>4303</v>
      </c>
      <c r="D1864" s="185" t="s">
        <v>2271</v>
      </c>
    </row>
    <row r="1865" spans="1:4">
      <c r="A1865" s="184" t="s">
        <v>2088</v>
      </c>
      <c r="B1865" s="184" t="s">
        <v>2089</v>
      </c>
      <c r="C1865" s="184" t="s">
        <v>4304</v>
      </c>
      <c r="D1865" s="185" t="s">
        <v>2271</v>
      </c>
    </row>
    <row r="1866" spans="1:4">
      <c r="A1866" s="184" t="s">
        <v>2088</v>
      </c>
      <c r="B1866" s="184" t="s">
        <v>2089</v>
      </c>
      <c r="C1866" s="184" t="s">
        <v>4305</v>
      </c>
      <c r="D1866" s="185" t="s">
        <v>2271</v>
      </c>
    </row>
    <row r="1867" spans="1:4">
      <c r="A1867" s="184" t="s">
        <v>2088</v>
      </c>
      <c r="B1867" s="184" t="s">
        <v>2089</v>
      </c>
      <c r="C1867" s="184" t="s">
        <v>4306</v>
      </c>
      <c r="D1867" s="185" t="s">
        <v>2271</v>
      </c>
    </row>
    <row r="1868" spans="1:4">
      <c r="A1868" s="184" t="s">
        <v>2088</v>
      </c>
      <c r="B1868" s="184" t="s">
        <v>2089</v>
      </c>
      <c r="C1868" s="184" t="s">
        <v>4307</v>
      </c>
      <c r="D1868" s="185" t="s">
        <v>2271</v>
      </c>
    </row>
    <row r="1869" spans="1:4">
      <c r="A1869" s="184" t="s">
        <v>2088</v>
      </c>
      <c r="B1869" s="184" t="s">
        <v>2089</v>
      </c>
      <c r="C1869" s="184" t="s">
        <v>4308</v>
      </c>
      <c r="D1869" s="185" t="s">
        <v>2271</v>
      </c>
    </row>
    <row r="1870" spans="1:4">
      <c r="A1870" s="184" t="s">
        <v>2088</v>
      </c>
      <c r="B1870" s="184" t="s">
        <v>2089</v>
      </c>
      <c r="C1870" s="184" t="s">
        <v>4310</v>
      </c>
      <c r="D1870" s="185" t="s">
        <v>2271</v>
      </c>
    </row>
    <row r="1871" spans="1:4">
      <c r="A1871" s="184" t="s">
        <v>2088</v>
      </c>
      <c r="B1871" s="184" t="s">
        <v>2089</v>
      </c>
      <c r="C1871" s="184" t="s">
        <v>4311</v>
      </c>
      <c r="D1871" s="185" t="s">
        <v>2271</v>
      </c>
    </row>
    <row r="1872" spans="1:4">
      <c r="A1872" s="184" t="s">
        <v>2088</v>
      </c>
      <c r="B1872" s="184" t="s">
        <v>2089</v>
      </c>
      <c r="C1872" s="184" t="s">
        <v>4312</v>
      </c>
      <c r="D1872" s="185" t="s">
        <v>2271</v>
      </c>
    </row>
    <row r="1873" spans="1:4">
      <c r="A1873" s="184" t="s">
        <v>2088</v>
      </c>
      <c r="B1873" s="184" t="s">
        <v>2089</v>
      </c>
      <c r="C1873" s="184" t="s">
        <v>4313</v>
      </c>
      <c r="D1873" s="185" t="s">
        <v>2271</v>
      </c>
    </row>
    <row r="1874" spans="1:4">
      <c r="A1874" s="184" t="s">
        <v>2088</v>
      </c>
      <c r="B1874" s="184" t="s">
        <v>2089</v>
      </c>
      <c r="C1874" s="184" t="s">
        <v>4314</v>
      </c>
      <c r="D1874" s="185" t="s">
        <v>2271</v>
      </c>
    </row>
    <row r="1875" spans="1:4">
      <c r="A1875" s="184" t="s">
        <v>2088</v>
      </c>
      <c r="B1875" s="184" t="s">
        <v>2089</v>
      </c>
      <c r="C1875" s="184" t="s">
        <v>4315</v>
      </c>
      <c r="D1875" s="185" t="s">
        <v>2271</v>
      </c>
    </row>
    <row r="1876" spans="1:4">
      <c r="A1876" s="184" t="s">
        <v>2088</v>
      </c>
      <c r="B1876" s="184" t="s">
        <v>2089</v>
      </c>
      <c r="C1876" s="184" t="s">
        <v>4317</v>
      </c>
      <c r="D1876" s="185" t="s">
        <v>2271</v>
      </c>
    </row>
    <row r="1877" spans="1:4">
      <c r="A1877" s="184" t="s">
        <v>2088</v>
      </c>
      <c r="B1877" s="184" t="s">
        <v>2089</v>
      </c>
      <c r="C1877" s="184" t="s">
        <v>4318</v>
      </c>
      <c r="D1877" s="185" t="s">
        <v>2271</v>
      </c>
    </row>
    <row r="1878" spans="1:4">
      <c r="A1878" s="184" t="s">
        <v>2088</v>
      </c>
      <c r="B1878" s="184" t="s">
        <v>2089</v>
      </c>
      <c r="C1878" s="184" t="s">
        <v>4319</v>
      </c>
      <c r="D1878" s="185" t="s">
        <v>2271</v>
      </c>
    </row>
    <row r="1879" spans="1:4">
      <c r="A1879" s="184" t="s">
        <v>2088</v>
      </c>
      <c r="B1879" s="184" t="s">
        <v>2089</v>
      </c>
      <c r="C1879" s="184" t="s">
        <v>4320</v>
      </c>
      <c r="D1879" s="185" t="s">
        <v>2271</v>
      </c>
    </row>
    <row r="1880" spans="1:4">
      <c r="A1880" s="184" t="s">
        <v>2088</v>
      </c>
      <c r="B1880" s="184" t="s">
        <v>2089</v>
      </c>
      <c r="C1880" s="184" t="s">
        <v>4321</v>
      </c>
      <c r="D1880" s="185" t="s">
        <v>2271</v>
      </c>
    </row>
    <row r="1881" spans="1:4">
      <c r="A1881" s="184" t="s">
        <v>2088</v>
      </c>
      <c r="B1881" s="184" t="s">
        <v>2089</v>
      </c>
      <c r="C1881" s="184" t="s">
        <v>4322</v>
      </c>
      <c r="D1881" s="185" t="s">
        <v>2271</v>
      </c>
    </row>
    <row r="1882" spans="1:4">
      <c r="A1882" s="184" t="s">
        <v>2088</v>
      </c>
      <c r="B1882" s="184" t="s">
        <v>2089</v>
      </c>
      <c r="C1882" s="184" t="s">
        <v>4323</v>
      </c>
      <c r="D1882" s="185" t="s">
        <v>2271</v>
      </c>
    </row>
    <row r="1883" spans="1:4">
      <c r="A1883" s="184" t="s">
        <v>2088</v>
      </c>
      <c r="B1883" s="184" t="s">
        <v>2089</v>
      </c>
      <c r="C1883" s="184" t="s">
        <v>4324</v>
      </c>
      <c r="D1883" s="185" t="s">
        <v>2271</v>
      </c>
    </row>
    <row r="1884" spans="1:4">
      <c r="A1884" s="184" t="s">
        <v>2088</v>
      </c>
      <c r="B1884" s="184" t="s">
        <v>2089</v>
      </c>
      <c r="C1884" s="184" t="s">
        <v>4326</v>
      </c>
      <c r="D1884" s="185" t="s">
        <v>2271</v>
      </c>
    </row>
    <row r="1885" spans="1:4">
      <c r="A1885" s="184" t="s">
        <v>2088</v>
      </c>
      <c r="B1885" s="184" t="s">
        <v>2089</v>
      </c>
      <c r="C1885" s="184" t="s">
        <v>4327</v>
      </c>
      <c r="D1885" s="185" t="s">
        <v>2271</v>
      </c>
    </row>
    <row r="1886" spans="1:4">
      <c r="A1886" s="184" t="s">
        <v>2088</v>
      </c>
      <c r="B1886" s="184" t="s">
        <v>2089</v>
      </c>
      <c r="C1886" s="184" t="s">
        <v>4329</v>
      </c>
      <c r="D1886" s="185" t="s">
        <v>2271</v>
      </c>
    </row>
    <row r="1887" spans="1:4">
      <c r="A1887" s="184" t="s">
        <v>2088</v>
      </c>
      <c r="B1887" s="184" t="s">
        <v>2089</v>
      </c>
      <c r="C1887" s="184" t="s">
        <v>4330</v>
      </c>
      <c r="D1887" s="185" t="s">
        <v>2271</v>
      </c>
    </row>
    <row r="1888" spans="1:4">
      <c r="A1888" s="184" t="s">
        <v>2088</v>
      </c>
      <c r="B1888" s="184" t="s">
        <v>2089</v>
      </c>
      <c r="C1888" s="184" t="s">
        <v>4331</v>
      </c>
      <c r="D1888" s="185" t="s">
        <v>2271</v>
      </c>
    </row>
    <row r="1889" spans="1:4">
      <c r="A1889" s="184" t="s">
        <v>2088</v>
      </c>
      <c r="B1889" s="184" t="s">
        <v>2089</v>
      </c>
      <c r="C1889" s="184" t="s">
        <v>4332</v>
      </c>
      <c r="D1889" s="185" t="s">
        <v>2271</v>
      </c>
    </row>
    <row r="1890" spans="1:4">
      <c r="A1890" s="184" t="s">
        <v>2088</v>
      </c>
      <c r="B1890" s="184" t="s">
        <v>2089</v>
      </c>
      <c r="C1890" s="184" t="s">
        <v>4334</v>
      </c>
      <c r="D1890" s="185" t="s">
        <v>2271</v>
      </c>
    </row>
    <row r="1891" spans="1:4">
      <c r="A1891" s="184" t="s">
        <v>2088</v>
      </c>
      <c r="B1891" s="184" t="s">
        <v>2089</v>
      </c>
      <c r="C1891" s="184" t="s">
        <v>2450</v>
      </c>
      <c r="D1891" s="185" t="s">
        <v>2271</v>
      </c>
    </row>
    <row r="1892" spans="1:4">
      <c r="A1892" s="184" t="s">
        <v>2088</v>
      </c>
      <c r="B1892" s="184" t="s">
        <v>2089</v>
      </c>
      <c r="C1892" s="184" t="s">
        <v>4335</v>
      </c>
      <c r="D1892" s="185" t="s">
        <v>2271</v>
      </c>
    </row>
    <row r="1893" spans="1:4">
      <c r="A1893" s="184" t="s">
        <v>2088</v>
      </c>
      <c r="B1893" s="184" t="s">
        <v>2089</v>
      </c>
      <c r="C1893" s="184" t="s">
        <v>4336</v>
      </c>
      <c r="D1893" s="185" t="s">
        <v>2271</v>
      </c>
    </row>
    <row r="1894" spans="1:4">
      <c r="A1894" s="184" t="s">
        <v>2088</v>
      </c>
      <c r="B1894" s="184" t="s">
        <v>2089</v>
      </c>
      <c r="C1894" s="184" t="s">
        <v>4337</v>
      </c>
      <c r="D1894" s="185" t="s">
        <v>2271</v>
      </c>
    </row>
    <row r="1895" spans="1:4">
      <c r="A1895" s="184" t="s">
        <v>2088</v>
      </c>
      <c r="B1895" s="184" t="s">
        <v>2089</v>
      </c>
      <c r="C1895" s="184" t="s">
        <v>4338</v>
      </c>
      <c r="D1895" s="185" t="s">
        <v>2271</v>
      </c>
    </row>
    <row r="1896" spans="1:4">
      <c r="A1896" s="184" t="s">
        <v>2088</v>
      </c>
      <c r="B1896" s="184" t="s">
        <v>2089</v>
      </c>
      <c r="C1896" s="184" t="s">
        <v>4339</v>
      </c>
      <c r="D1896" s="185" t="s">
        <v>2271</v>
      </c>
    </row>
    <row r="1897" spans="1:4">
      <c r="A1897" s="184" t="s">
        <v>2088</v>
      </c>
      <c r="B1897" s="184" t="s">
        <v>2089</v>
      </c>
      <c r="C1897" s="184" t="s">
        <v>6680</v>
      </c>
      <c r="D1897" s="185" t="s">
        <v>2271</v>
      </c>
    </row>
    <row r="1898" spans="1:4">
      <c r="A1898" s="184" t="s">
        <v>2088</v>
      </c>
      <c r="B1898" s="184" t="s">
        <v>2089</v>
      </c>
      <c r="C1898" s="184" t="s">
        <v>6780</v>
      </c>
      <c r="D1898" s="185" t="s">
        <v>2271</v>
      </c>
    </row>
    <row r="1899" spans="1:4">
      <c r="A1899" s="184" t="s">
        <v>2088</v>
      </c>
      <c r="B1899" s="184" t="s">
        <v>2089</v>
      </c>
      <c r="C1899" s="184" t="s">
        <v>4340</v>
      </c>
      <c r="D1899" s="185" t="s">
        <v>2312</v>
      </c>
    </row>
    <row r="1900" spans="1:4">
      <c r="A1900" s="184" t="s">
        <v>934</v>
      </c>
      <c r="B1900" s="184" t="s">
        <v>6115</v>
      </c>
      <c r="C1900" s="184" t="s">
        <v>6115</v>
      </c>
      <c r="D1900" s="185" t="s">
        <v>2271</v>
      </c>
    </row>
    <row r="1901" spans="1:4">
      <c r="A1901" s="184" t="s">
        <v>936</v>
      </c>
      <c r="B1901" s="184" t="s">
        <v>2090</v>
      </c>
      <c r="C1901" s="184" t="s">
        <v>2090</v>
      </c>
      <c r="D1901" s="185" t="s">
        <v>2859</v>
      </c>
    </row>
    <row r="1902" spans="1:4">
      <c r="A1902" s="184" t="s">
        <v>938</v>
      </c>
      <c r="B1902" s="184" t="s">
        <v>3387</v>
      </c>
      <c r="C1902" s="184" t="s">
        <v>3387</v>
      </c>
      <c r="D1902" s="185" t="s">
        <v>2271</v>
      </c>
    </row>
    <row r="1903" spans="1:4">
      <c r="A1903" s="184" t="s">
        <v>940</v>
      </c>
      <c r="B1903" s="184" t="s">
        <v>3197</v>
      </c>
      <c r="C1903" s="184" t="s">
        <v>3197</v>
      </c>
      <c r="D1903" s="185" t="s">
        <v>2271</v>
      </c>
    </row>
    <row r="1904" spans="1:4">
      <c r="A1904" s="184" t="s">
        <v>942</v>
      </c>
      <c r="B1904" s="184" t="s">
        <v>3392</v>
      </c>
      <c r="C1904" s="184" t="s">
        <v>3392</v>
      </c>
      <c r="D1904" s="185" t="s">
        <v>2271</v>
      </c>
    </row>
    <row r="1905" spans="1:4">
      <c r="A1905" s="184" t="s">
        <v>944</v>
      </c>
      <c r="B1905" s="184" t="s">
        <v>3390</v>
      </c>
      <c r="C1905" s="184" t="s">
        <v>3390</v>
      </c>
      <c r="D1905" s="185" t="s">
        <v>2271</v>
      </c>
    </row>
    <row r="1906" spans="1:4">
      <c r="A1906" s="184" t="s">
        <v>946</v>
      </c>
      <c r="B1906" s="184" t="s">
        <v>6349</v>
      </c>
      <c r="C1906" s="184" t="s">
        <v>6349</v>
      </c>
      <c r="D1906" s="185" t="s">
        <v>2271</v>
      </c>
    </row>
    <row r="1907" spans="1:4">
      <c r="A1907" s="184" t="s">
        <v>2091</v>
      </c>
      <c r="B1907" s="184" t="s">
        <v>2092</v>
      </c>
      <c r="C1907" s="184" t="s">
        <v>4345</v>
      </c>
      <c r="D1907" s="185" t="s">
        <v>2290</v>
      </c>
    </row>
    <row r="1908" spans="1:4">
      <c r="A1908" s="184" t="s">
        <v>2091</v>
      </c>
      <c r="B1908" s="184" t="s">
        <v>2092</v>
      </c>
      <c r="C1908" s="184" t="s">
        <v>4360</v>
      </c>
      <c r="D1908" s="185" t="s">
        <v>2290</v>
      </c>
    </row>
    <row r="1909" spans="1:4">
      <c r="A1909" s="184" t="s">
        <v>2091</v>
      </c>
      <c r="B1909" s="184" t="s">
        <v>2092</v>
      </c>
      <c r="C1909" s="184" t="s">
        <v>4361</v>
      </c>
      <c r="D1909" s="185" t="s">
        <v>2290</v>
      </c>
    </row>
    <row r="1910" spans="1:4">
      <c r="A1910" s="184" t="s">
        <v>2091</v>
      </c>
      <c r="B1910" s="184" t="s">
        <v>2092</v>
      </c>
      <c r="C1910" s="184" t="s">
        <v>4364</v>
      </c>
      <c r="D1910" s="185" t="s">
        <v>2290</v>
      </c>
    </row>
    <row r="1911" spans="1:4">
      <c r="A1911" s="184" t="s">
        <v>2091</v>
      </c>
      <c r="B1911" s="184" t="s">
        <v>2092</v>
      </c>
      <c r="C1911" s="184" t="s">
        <v>4367</v>
      </c>
      <c r="D1911" s="185" t="s">
        <v>2290</v>
      </c>
    </row>
    <row r="1912" spans="1:4">
      <c r="A1912" s="184" t="s">
        <v>2091</v>
      </c>
      <c r="B1912" s="184" t="s">
        <v>2092</v>
      </c>
      <c r="C1912" s="184" t="s">
        <v>2092</v>
      </c>
      <c r="D1912" s="185" t="s">
        <v>2286</v>
      </c>
    </row>
    <row r="1913" spans="1:4">
      <c r="A1913" s="184" t="s">
        <v>2091</v>
      </c>
      <c r="B1913" s="184" t="s">
        <v>2092</v>
      </c>
      <c r="C1913" s="184" t="s">
        <v>4341</v>
      </c>
      <c r="D1913" s="185" t="s">
        <v>2271</v>
      </c>
    </row>
    <row r="1914" spans="1:4">
      <c r="A1914" s="184" t="s">
        <v>2091</v>
      </c>
      <c r="B1914" s="184" t="s">
        <v>2092</v>
      </c>
      <c r="C1914" s="184" t="s">
        <v>4342</v>
      </c>
      <c r="D1914" s="185" t="s">
        <v>2271</v>
      </c>
    </row>
    <row r="1915" spans="1:4">
      <c r="A1915" s="184" t="s">
        <v>2091</v>
      </c>
      <c r="B1915" s="184" t="s">
        <v>2092</v>
      </c>
      <c r="C1915" s="184" t="s">
        <v>4343</v>
      </c>
      <c r="D1915" s="185" t="s">
        <v>2271</v>
      </c>
    </row>
    <row r="1916" spans="1:4">
      <c r="A1916" s="184" t="s">
        <v>2091</v>
      </c>
      <c r="B1916" s="184" t="s">
        <v>2092</v>
      </c>
      <c r="C1916" s="184" t="s">
        <v>4344</v>
      </c>
      <c r="D1916" s="185" t="s">
        <v>2271</v>
      </c>
    </row>
    <row r="1917" spans="1:4">
      <c r="A1917" s="184" t="s">
        <v>2091</v>
      </c>
      <c r="B1917" s="184" t="s">
        <v>2092</v>
      </c>
      <c r="C1917" s="184" t="s">
        <v>4346</v>
      </c>
      <c r="D1917" s="185" t="s">
        <v>2271</v>
      </c>
    </row>
    <row r="1918" spans="1:4">
      <c r="A1918" s="184" t="s">
        <v>2091</v>
      </c>
      <c r="B1918" s="184" t="s">
        <v>2092</v>
      </c>
      <c r="C1918" s="184" t="s">
        <v>4347</v>
      </c>
      <c r="D1918" s="185" t="s">
        <v>2271</v>
      </c>
    </row>
    <row r="1919" spans="1:4">
      <c r="A1919" s="184" t="s">
        <v>2091</v>
      </c>
      <c r="B1919" s="184" t="s">
        <v>2092</v>
      </c>
      <c r="C1919" s="184" t="s">
        <v>4348</v>
      </c>
      <c r="D1919" s="185" t="s">
        <v>2271</v>
      </c>
    </row>
    <row r="1920" spans="1:4">
      <c r="A1920" s="184" t="s">
        <v>2091</v>
      </c>
      <c r="B1920" s="184" t="s">
        <v>2092</v>
      </c>
      <c r="C1920" s="184" t="s">
        <v>4350</v>
      </c>
      <c r="D1920" s="185" t="s">
        <v>2271</v>
      </c>
    </row>
    <row r="1921" spans="1:4">
      <c r="A1921" s="184" t="s">
        <v>2091</v>
      </c>
      <c r="B1921" s="184" t="s">
        <v>2092</v>
      </c>
      <c r="C1921" s="184" t="s">
        <v>4351</v>
      </c>
      <c r="D1921" s="185" t="s">
        <v>2271</v>
      </c>
    </row>
    <row r="1922" spans="1:4">
      <c r="A1922" s="184" t="s">
        <v>2091</v>
      </c>
      <c r="B1922" s="184" t="s">
        <v>2092</v>
      </c>
      <c r="C1922" s="184" t="s">
        <v>4352</v>
      </c>
      <c r="D1922" s="185" t="s">
        <v>2271</v>
      </c>
    </row>
    <row r="1923" spans="1:4">
      <c r="A1923" s="184" t="s">
        <v>2091</v>
      </c>
      <c r="B1923" s="184" t="s">
        <v>2092</v>
      </c>
      <c r="C1923" s="184" t="s">
        <v>4353</v>
      </c>
      <c r="D1923" s="185" t="s">
        <v>2271</v>
      </c>
    </row>
    <row r="1924" spans="1:4">
      <c r="A1924" s="184" t="s">
        <v>2091</v>
      </c>
      <c r="B1924" s="184" t="s">
        <v>2092</v>
      </c>
      <c r="C1924" s="184" t="s">
        <v>4355</v>
      </c>
      <c r="D1924" s="185" t="s">
        <v>2271</v>
      </c>
    </row>
    <row r="1925" spans="1:4">
      <c r="A1925" s="184" t="s">
        <v>2091</v>
      </c>
      <c r="B1925" s="184" t="s">
        <v>2092</v>
      </c>
      <c r="C1925" s="184" t="s">
        <v>4356</v>
      </c>
      <c r="D1925" s="185" t="s">
        <v>2271</v>
      </c>
    </row>
    <row r="1926" spans="1:4">
      <c r="A1926" s="184" t="s">
        <v>2091</v>
      </c>
      <c r="B1926" s="184" t="s">
        <v>2092</v>
      </c>
      <c r="C1926" s="184" t="s">
        <v>4357</v>
      </c>
      <c r="D1926" s="185" t="s">
        <v>2271</v>
      </c>
    </row>
    <row r="1927" spans="1:4">
      <c r="A1927" s="184" t="s">
        <v>2091</v>
      </c>
      <c r="B1927" s="184" t="s">
        <v>2092</v>
      </c>
      <c r="C1927" s="184" t="s">
        <v>4358</v>
      </c>
      <c r="D1927" s="185" t="s">
        <v>2271</v>
      </c>
    </row>
    <row r="1928" spans="1:4">
      <c r="A1928" s="184" t="s">
        <v>2091</v>
      </c>
      <c r="B1928" s="184" t="s">
        <v>2092</v>
      </c>
      <c r="C1928" s="184" t="s">
        <v>4359</v>
      </c>
      <c r="D1928" s="185" t="s">
        <v>2271</v>
      </c>
    </row>
    <row r="1929" spans="1:4">
      <c r="A1929" s="184" t="s">
        <v>2091</v>
      </c>
      <c r="B1929" s="184" t="s">
        <v>2092</v>
      </c>
      <c r="C1929" s="184" t="s">
        <v>4362</v>
      </c>
      <c r="D1929" s="185" t="s">
        <v>2271</v>
      </c>
    </row>
    <row r="1930" spans="1:4">
      <c r="A1930" s="184" t="s">
        <v>2091</v>
      </c>
      <c r="B1930" s="184" t="s">
        <v>2092</v>
      </c>
      <c r="C1930" s="184" t="s">
        <v>4363</v>
      </c>
      <c r="D1930" s="185" t="s">
        <v>2271</v>
      </c>
    </row>
    <row r="1931" spans="1:4">
      <c r="A1931" s="184" t="s">
        <v>2091</v>
      </c>
      <c r="B1931" s="184" t="s">
        <v>2092</v>
      </c>
      <c r="C1931" s="184" t="s">
        <v>4365</v>
      </c>
      <c r="D1931" s="185" t="s">
        <v>2271</v>
      </c>
    </row>
    <row r="1932" spans="1:4">
      <c r="A1932" s="184" t="s">
        <v>2091</v>
      </c>
      <c r="B1932" s="184" t="s">
        <v>2092</v>
      </c>
      <c r="C1932" s="184" t="s">
        <v>4368</v>
      </c>
      <c r="D1932" s="185" t="s">
        <v>2271</v>
      </c>
    </row>
    <row r="1933" spans="1:4">
      <c r="A1933" s="184" t="s">
        <v>2091</v>
      </c>
      <c r="B1933" s="184" t="s">
        <v>2092</v>
      </c>
      <c r="C1933" s="184" t="s">
        <v>4369</v>
      </c>
      <c r="D1933" s="185" t="s">
        <v>2271</v>
      </c>
    </row>
    <row r="1934" spans="1:4">
      <c r="A1934" s="184" t="s">
        <v>2091</v>
      </c>
      <c r="B1934" s="184" t="s">
        <v>2092</v>
      </c>
      <c r="C1934" s="184" t="s">
        <v>4370</v>
      </c>
      <c r="D1934" s="185" t="s">
        <v>2271</v>
      </c>
    </row>
    <row r="1935" spans="1:4">
      <c r="A1935" s="184" t="s">
        <v>2091</v>
      </c>
      <c r="B1935" s="184" t="s">
        <v>2092</v>
      </c>
      <c r="C1935" s="184" t="s">
        <v>4371</v>
      </c>
      <c r="D1935" s="185" t="s">
        <v>2271</v>
      </c>
    </row>
    <row r="1936" spans="1:4">
      <c r="A1936" s="184" t="s">
        <v>2091</v>
      </c>
      <c r="B1936" s="184" t="s">
        <v>2092</v>
      </c>
      <c r="C1936" s="184" t="s">
        <v>6781</v>
      </c>
      <c r="D1936" s="185" t="s">
        <v>2271</v>
      </c>
    </row>
    <row r="1937" spans="1:4">
      <c r="A1937" s="184" t="s">
        <v>2091</v>
      </c>
      <c r="B1937" s="184" t="s">
        <v>2092</v>
      </c>
      <c r="C1937" s="184" t="s">
        <v>4349</v>
      </c>
      <c r="D1937" s="185" t="s">
        <v>2288</v>
      </c>
    </row>
    <row r="1938" spans="1:4">
      <c r="A1938" s="184" t="s">
        <v>2091</v>
      </c>
      <c r="B1938" s="184" t="s">
        <v>2092</v>
      </c>
      <c r="C1938" s="184" t="s">
        <v>4354</v>
      </c>
      <c r="D1938" s="185" t="s">
        <v>2288</v>
      </c>
    </row>
    <row r="1939" spans="1:4">
      <c r="A1939" s="184" t="s">
        <v>2091</v>
      </c>
      <c r="B1939" s="184" t="s">
        <v>2092</v>
      </c>
      <c r="C1939" s="184" t="s">
        <v>4366</v>
      </c>
      <c r="D1939" s="185" t="s">
        <v>2312</v>
      </c>
    </row>
    <row r="1940" spans="1:4">
      <c r="A1940" s="184" t="s">
        <v>2091</v>
      </c>
      <c r="B1940" s="184" t="s">
        <v>2092</v>
      </c>
      <c r="C1940" s="184" t="s">
        <v>4372</v>
      </c>
      <c r="D1940" s="185" t="s">
        <v>2312</v>
      </c>
    </row>
    <row r="1941" spans="1:4">
      <c r="A1941" s="184" t="s">
        <v>2091</v>
      </c>
      <c r="B1941" s="184" t="s">
        <v>2092</v>
      </c>
      <c r="C1941" s="184" t="s">
        <v>6801</v>
      </c>
      <c r="D1941" s="185" t="s">
        <v>2312</v>
      </c>
    </row>
    <row r="1942" spans="1:4">
      <c r="A1942" s="184" t="s">
        <v>950</v>
      </c>
      <c r="B1942" s="184" t="s">
        <v>2340</v>
      </c>
      <c r="C1942" s="184" t="s">
        <v>2340</v>
      </c>
      <c r="D1942" s="185" t="s">
        <v>2271</v>
      </c>
    </row>
    <row r="1943" spans="1:4">
      <c r="A1943" s="184" t="s">
        <v>952</v>
      </c>
      <c r="B1943" s="184" t="s">
        <v>3379</v>
      </c>
      <c r="C1943" s="184" t="s">
        <v>3379</v>
      </c>
      <c r="D1943" s="185" t="s">
        <v>2271</v>
      </c>
    </row>
    <row r="1944" spans="1:4">
      <c r="A1944" s="184" t="s">
        <v>954</v>
      </c>
      <c r="B1944" s="184" t="s">
        <v>3386</v>
      </c>
      <c r="C1944" s="184" t="s">
        <v>3386</v>
      </c>
      <c r="D1944" s="185" t="s">
        <v>2271</v>
      </c>
    </row>
    <row r="1945" spans="1:4">
      <c r="A1945" s="184" t="s">
        <v>956</v>
      </c>
      <c r="B1945" s="184" t="s">
        <v>3394</v>
      </c>
      <c r="C1945" s="184" t="s">
        <v>3394</v>
      </c>
      <c r="D1945" s="185" t="s">
        <v>2271</v>
      </c>
    </row>
    <row r="1946" spans="1:4">
      <c r="A1946" s="184" t="s">
        <v>958</v>
      </c>
      <c r="B1946" s="184" t="s">
        <v>4157</v>
      </c>
      <c r="C1946" s="184" t="s">
        <v>4157</v>
      </c>
      <c r="D1946" s="185" t="s">
        <v>2271</v>
      </c>
    </row>
    <row r="1947" spans="1:4">
      <c r="A1947" s="184" t="s">
        <v>960</v>
      </c>
      <c r="B1947" s="184" t="s">
        <v>2954</v>
      </c>
      <c r="C1947" s="184" t="s">
        <v>2954</v>
      </c>
      <c r="D1947" s="185" t="s">
        <v>2271</v>
      </c>
    </row>
    <row r="1948" spans="1:4">
      <c r="A1948" s="184" t="s">
        <v>962</v>
      </c>
      <c r="B1948" s="184" t="s">
        <v>3389</v>
      </c>
      <c r="C1948" s="184" t="s">
        <v>3389</v>
      </c>
      <c r="D1948" s="185" t="s">
        <v>2271</v>
      </c>
    </row>
    <row r="1949" spans="1:4">
      <c r="A1949" s="184" t="s">
        <v>5834</v>
      </c>
      <c r="B1949" s="184" t="s">
        <v>5835</v>
      </c>
      <c r="C1949" s="184" t="s">
        <v>5835</v>
      </c>
      <c r="D1949" s="185" t="s">
        <v>2271</v>
      </c>
    </row>
    <row r="1950" spans="1:4">
      <c r="A1950" s="184" t="s">
        <v>966</v>
      </c>
      <c r="B1950" s="184" t="s">
        <v>2971</v>
      </c>
      <c r="C1950" s="184" t="s">
        <v>2971</v>
      </c>
      <c r="D1950" s="185" t="s">
        <v>2271</v>
      </c>
    </row>
    <row r="1951" spans="1:4">
      <c r="A1951" s="184" t="s">
        <v>2093</v>
      </c>
      <c r="B1951" s="184" t="s">
        <v>2094</v>
      </c>
      <c r="C1951" s="184" t="s">
        <v>4385</v>
      </c>
      <c r="D1951" s="185" t="s">
        <v>2290</v>
      </c>
    </row>
    <row r="1952" spans="1:4">
      <c r="A1952" s="184" t="s">
        <v>2093</v>
      </c>
      <c r="B1952" s="184" t="s">
        <v>2094</v>
      </c>
      <c r="C1952" s="184" t="s">
        <v>4386</v>
      </c>
      <c r="D1952" s="185" t="s">
        <v>2290</v>
      </c>
    </row>
    <row r="1953" spans="1:4">
      <c r="A1953" s="184" t="s">
        <v>2093</v>
      </c>
      <c r="B1953" s="184" t="s">
        <v>2094</v>
      </c>
      <c r="C1953" s="184" t="s">
        <v>2094</v>
      </c>
      <c r="D1953" s="185" t="s">
        <v>2286</v>
      </c>
    </row>
    <row r="1954" spans="1:4">
      <c r="A1954" s="184" t="s">
        <v>2093</v>
      </c>
      <c r="B1954" s="184" t="s">
        <v>2094</v>
      </c>
      <c r="C1954" s="184" t="s">
        <v>4373</v>
      </c>
      <c r="D1954" s="185" t="s">
        <v>2271</v>
      </c>
    </row>
    <row r="1955" spans="1:4">
      <c r="A1955" s="184" t="s">
        <v>2093</v>
      </c>
      <c r="B1955" s="184" t="s">
        <v>2094</v>
      </c>
      <c r="C1955" s="184" t="s">
        <v>4374</v>
      </c>
      <c r="D1955" s="185" t="s">
        <v>2271</v>
      </c>
    </row>
    <row r="1956" spans="1:4">
      <c r="A1956" s="184" t="s">
        <v>2093</v>
      </c>
      <c r="B1956" s="184" t="s">
        <v>2094</v>
      </c>
      <c r="C1956" s="184" t="s">
        <v>4375</v>
      </c>
      <c r="D1956" s="185" t="s">
        <v>2271</v>
      </c>
    </row>
    <row r="1957" spans="1:4">
      <c r="A1957" s="184" t="s">
        <v>2093</v>
      </c>
      <c r="B1957" s="184" t="s">
        <v>2094</v>
      </c>
      <c r="C1957" s="184" t="s">
        <v>4377</v>
      </c>
      <c r="D1957" s="185" t="s">
        <v>2271</v>
      </c>
    </row>
    <row r="1958" spans="1:4">
      <c r="A1958" s="184" t="s">
        <v>2093</v>
      </c>
      <c r="B1958" s="184" t="s">
        <v>2094</v>
      </c>
      <c r="C1958" s="184" t="s">
        <v>4379</v>
      </c>
      <c r="D1958" s="185" t="s">
        <v>2271</v>
      </c>
    </row>
    <row r="1959" spans="1:4">
      <c r="A1959" s="184" t="s">
        <v>2093</v>
      </c>
      <c r="B1959" s="184" t="s">
        <v>2094</v>
      </c>
      <c r="C1959" s="184" t="s">
        <v>4380</v>
      </c>
      <c r="D1959" s="185" t="s">
        <v>2271</v>
      </c>
    </row>
    <row r="1960" spans="1:4">
      <c r="A1960" s="184" t="s">
        <v>2093</v>
      </c>
      <c r="B1960" s="184" t="s">
        <v>2094</v>
      </c>
      <c r="C1960" s="184" t="s">
        <v>4381</v>
      </c>
      <c r="D1960" s="185" t="s">
        <v>2271</v>
      </c>
    </row>
    <row r="1961" spans="1:4">
      <c r="A1961" s="184" t="s">
        <v>2093</v>
      </c>
      <c r="B1961" s="184" t="s">
        <v>2094</v>
      </c>
      <c r="C1961" s="184" t="s">
        <v>4382</v>
      </c>
      <c r="D1961" s="185" t="s">
        <v>2271</v>
      </c>
    </row>
    <row r="1962" spans="1:4">
      <c r="A1962" s="184" t="s">
        <v>2093</v>
      </c>
      <c r="B1962" s="184" t="s">
        <v>2094</v>
      </c>
      <c r="C1962" s="184" t="s">
        <v>4383</v>
      </c>
      <c r="D1962" s="185" t="s">
        <v>2271</v>
      </c>
    </row>
    <row r="1963" spans="1:4">
      <c r="A1963" s="184" t="s">
        <v>2093</v>
      </c>
      <c r="B1963" s="184" t="s">
        <v>2094</v>
      </c>
      <c r="C1963" s="184" t="s">
        <v>4384</v>
      </c>
      <c r="D1963" s="185" t="s">
        <v>2271</v>
      </c>
    </row>
    <row r="1964" spans="1:4">
      <c r="A1964" s="184" t="s">
        <v>2093</v>
      </c>
      <c r="B1964" s="184" t="s">
        <v>2094</v>
      </c>
      <c r="C1964" s="184" t="s">
        <v>4388</v>
      </c>
      <c r="D1964" s="185" t="s">
        <v>2271</v>
      </c>
    </row>
    <row r="1965" spans="1:4">
      <c r="A1965" s="184" t="s">
        <v>2093</v>
      </c>
      <c r="B1965" s="184" t="s">
        <v>2094</v>
      </c>
      <c r="C1965" s="184" t="s">
        <v>4389</v>
      </c>
      <c r="D1965" s="185" t="s">
        <v>2271</v>
      </c>
    </row>
    <row r="1966" spans="1:4">
      <c r="A1966" s="184" t="s">
        <v>2093</v>
      </c>
      <c r="B1966" s="184" t="s">
        <v>2094</v>
      </c>
      <c r="C1966" s="184" t="s">
        <v>4390</v>
      </c>
      <c r="D1966" s="185" t="s">
        <v>2271</v>
      </c>
    </row>
    <row r="1967" spans="1:4">
      <c r="A1967" s="184" t="s">
        <v>2093</v>
      </c>
      <c r="B1967" s="184" t="s">
        <v>2094</v>
      </c>
      <c r="C1967" s="184" t="s">
        <v>4391</v>
      </c>
      <c r="D1967" s="185" t="s">
        <v>2271</v>
      </c>
    </row>
    <row r="1968" spans="1:4">
      <c r="A1968" s="184" t="s">
        <v>2093</v>
      </c>
      <c r="B1968" s="184" t="s">
        <v>2094</v>
      </c>
      <c r="C1968" s="184" t="s">
        <v>4392</v>
      </c>
      <c r="D1968" s="185" t="s">
        <v>2271</v>
      </c>
    </row>
    <row r="1969" spans="1:4">
      <c r="A1969" s="184" t="s">
        <v>2093</v>
      </c>
      <c r="B1969" s="184" t="s">
        <v>2094</v>
      </c>
      <c r="C1969" s="184" t="s">
        <v>4393</v>
      </c>
      <c r="D1969" s="185" t="s">
        <v>2271</v>
      </c>
    </row>
    <row r="1970" spans="1:4">
      <c r="A1970" s="184" t="s">
        <v>2093</v>
      </c>
      <c r="B1970" s="184" t="s">
        <v>2094</v>
      </c>
      <c r="C1970" s="184" t="s">
        <v>4394</v>
      </c>
      <c r="D1970" s="185" t="s">
        <v>2271</v>
      </c>
    </row>
    <row r="1971" spans="1:4">
      <c r="A1971" s="184" t="s">
        <v>2093</v>
      </c>
      <c r="B1971" s="184" t="s">
        <v>2094</v>
      </c>
      <c r="C1971" s="184" t="s">
        <v>4395</v>
      </c>
      <c r="D1971" s="185" t="s">
        <v>2271</v>
      </c>
    </row>
    <row r="1972" spans="1:4">
      <c r="A1972" s="184" t="s">
        <v>2093</v>
      </c>
      <c r="B1972" s="184" t="s">
        <v>2094</v>
      </c>
      <c r="C1972" s="184" t="s">
        <v>4396</v>
      </c>
      <c r="D1972" s="185" t="s">
        <v>2271</v>
      </c>
    </row>
    <row r="1973" spans="1:4">
      <c r="A1973" s="184" t="s">
        <v>2093</v>
      </c>
      <c r="B1973" s="184" t="s">
        <v>2094</v>
      </c>
      <c r="C1973" s="184" t="s">
        <v>4397</v>
      </c>
      <c r="D1973" s="185" t="s">
        <v>2271</v>
      </c>
    </row>
    <row r="1974" spans="1:4">
      <c r="A1974" s="184" t="s">
        <v>2093</v>
      </c>
      <c r="B1974" s="184" t="s">
        <v>2094</v>
      </c>
      <c r="C1974" s="184" t="s">
        <v>4398</v>
      </c>
      <c r="D1974" s="185" t="s">
        <v>2271</v>
      </c>
    </row>
    <row r="1975" spans="1:4">
      <c r="A1975" s="184" t="s">
        <v>2093</v>
      </c>
      <c r="B1975" s="184" t="s">
        <v>2094</v>
      </c>
      <c r="C1975" s="184" t="s">
        <v>4399</v>
      </c>
      <c r="D1975" s="185" t="s">
        <v>2271</v>
      </c>
    </row>
    <row r="1976" spans="1:4">
      <c r="A1976" s="184" t="s">
        <v>2093</v>
      </c>
      <c r="B1976" s="184" t="s">
        <v>2094</v>
      </c>
      <c r="C1976" s="184" t="s">
        <v>6802</v>
      </c>
      <c r="D1976" s="185" t="s">
        <v>2271</v>
      </c>
    </row>
    <row r="1977" spans="1:4">
      <c r="A1977" s="184" t="s">
        <v>2093</v>
      </c>
      <c r="B1977" s="184" t="s">
        <v>2094</v>
      </c>
      <c r="C1977" s="184" t="s">
        <v>4376</v>
      </c>
      <c r="D1977" s="185" t="s">
        <v>2288</v>
      </c>
    </row>
    <row r="1978" spans="1:4">
      <c r="A1978" s="184" t="s">
        <v>2093</v>
      </c>
      <c r="B1978" s="184" t="s">
        <v>2094</v>
      </c>
      <c r="C1978" s="184" t="s">
        <v>4387</v>
      </c>
      <c r="D1978" s="185" t="s">
        <v>2288</v>
      </c>
    </row>
    <row r="1979" spans="1:4">
      <c r="A1979" s="184" t="s">
        <v>2093</v>
      </c>
      <c r="B1979" s="184" t="s">
        <v>2094</v>
      </c>
      <c r="C1979" s="184" t="s">
        <v>6741</v>
      </c>
      <c r="D1979" s="185" t="s">
        <v>2288</v>
      </c>
    </row>
    <row r="1980" spans="1:4">
      <c r="A1980" s="184" t="s">
        <v>2093</v>
      </c>
      <c r="B1980" s="184" t="s">
        <v>2094</v>
      </c>
      <c r="C1980" s="184" t="s">
        <v>4378</v>
      </c>
      <c r="D1980" s="185" t="s">
        <v>2312</v>
      </c>
    </row>
    <row r="1981" spans="1:4">
      <c r="A1981" s="184" t="s">
        <v>2093</v>
      </c>
      <c r="B1981" s="184" t="s">
        <v>2094</v>
      </c>
      <c r="C1981" s="184" t="s">
        <v>6803</v>
      </c>
      <c r="D1981" s="185" t="s">
        <v>2312</v>
      </c>
    </row>
    <row r="1982" spans="1:4">
      <c r="A1982" s="184" t="s">
        <v>970</v>
      </c>
      <c r="B1982" s="184" t="s">
        <v>3393</v>
      </c>
      <c r="C1982" s="184" t="s">
        <v>3393</v>
      </c>
      <c r="D1982" s="185" t="s">
        <v>2271</v>
      </c>
    </row>
    <row r="1983" spans="1:4">
      <c r="A1983" s="184" t="s">
        <v>972</v>
      </c>
      <c r="B1983" s="184" t="s">
        <v>3663</v>
      </c>
      <c r="C1983" s="184" t="s">
        <v>3663</v>
      </c>
      <c r="D1983" s="185" t="s">
        <v>2271</v>
      </c>
    </row>
    <row r="1984" spans="1:4">
      <c r="A1984" s="184" t="s">
        <v>974</v>
      </c>
      <c r="B1984" s="184" t="s">
        <v>3384</v>
      </c>
      <c r="C1984" s="184" t="s">
        <v>3384</v>
      </c>
      <c r="D1984" s="185" t="s">
        <v>2271</v>
      </c>
    </row>
    <row r="1985" spans="1:4">
      <c r="A1985" s="184" t="s">
        <v>976</v>
      </c>
      <c r="B1985" s="184" t="s">
        <v>3662</v>
      </c>
      <c r="C1985" s="184" t="s">
        <v>3662</v>
      </c>
      <c r="D1985" s="185" t="s">
        <v>2271</v>
      </c>
    </row>
    <row r="1986" spans="1:4">
      <c r="A1986" s="184" t="s">
        <v>978</v>
      </c>
      <c r="B1986" s="184" t="s">
        <v>3385</v>
      </c>
      <c r="C1986" s="184" t="s">
        <v>3385</v>
      </c>
      <c r="D1986" s="185" t="s">
        <v>2271</v>
      </c>
    </row>
    <row r="1987" spans="1:4">
      <c r="A1987" s="184" t="s">
        <v>980</v>
      </c>
      <c r="B1987" s="184" t="s">
        <v>2932</v>
      </c>
      <c r="C1987" s="184" t="s">
        <v>2932</v>
      </c>
      <c r="D1987" s="185" t="s">
        <v>2271</v>
      </c>
    </row>
    <row r="1988" spans="1:4">
      <c r="A1988" s="184" t="s">
        <v>982</v>
      </c>
      <c r="B1988" s="184" t="s">
        <v>3388</v>
      </c>
      <c r="C1988" s="184" t="s">
        <v>3388</v>
      </c>
      <c r="D1988" s="185" t="s">
        <v>2271</v>
      </c>
    </row>
    <row r="1989" spans="1:4">
      <c r="A1989" s="184" t="s">
        <v>984</v>
      </c>
      <c r="B1989" s="184" t="s">
        <v>2095</v>
      </c>
      <c r="C1989" s="184" t="s">
        <v>2095</v>
      </c>
      <c r="D1989" s="185" t="s">
        <v>2859</v>
      </c>
    </row>
    <row r="1990" spans="1:4">
      <c r="A1990" s="184" t="s">
        <v>986</v>
      </c>
      <c r="B1990" s="184" t="s">
        <v>4158</v>
      </c>
      <c r="C1990" s="184" t="s">
        <v>4158</v>
      </c>
      <c r="D1990" s="185" t="s">
        <v>2271</v>
      </c>
    </row>
    <row r="1991" spans="1:4">
      <c r="A1991" s="184" t="s">
        <v>988</v>
      </c>
      <c r="B1991" s="184" t="s">
        <v>3391</v>
      </c>
      <c r="C1991" s="184" t="s">
        <v>3391</v>
      </c>
      <c r="D1991" s="185" t="s">
        <v>2271</v>
      </c>
    </row>
    <row r="1992" spans="1:4">
      <c r="A1992" s="184" t="s">
        <v>990</v>
      </c>
      <c r="B1992" s="184" t="s">
        <v>2933</v>
      </c>
      <c r="C1992" s="184" t="s">
        <v>2933</v>
      </c>
      <c r="D1992" s="185" t="s">
        <v>2271</v>
      </c>
    </row>
    <row r="1993" spans="1:4">
      <c r="A1993" s="184" t="s">
        <v>2096</v>
      </c>
      <c r="B1993" s="184" t="s">
        <v>2097</v>
      </c>
      <c r="C1993" s="184" t="s">
        <v>4402</v>
      </c>
      <c r="D1993" s="185" t="s">
        <v>2290</v>
      </c>
    </row>
    <row r="1994" spans="1:4">
      <c r="A1994" s="184" t="s">
        <v>2096</v>
      </c>
      <c r="B1994" s="184" t="s">
        <v>2097</v>
      </c>
      <c r="C1994" s="184" t="s">
        <v>4409</v>
      </c>
      <c r="D1994" s="185" t="s">
        <v>2290</v>
      </c>
    </row>
    <row r="1995" spans="1:4">
      <c r="A1995" s="184" t="s">
        <v>2096</v>
      </c>
      <c r="B1995" s="184" t="s">
        <v>2097</v>
      </c>
      <c r="C1995" s="184" t="s">
        <v>4411</v>
      </c>
      <c r="D1995" s="185" t="s">
        <v>2290</v>
      </c>
    </row>
    <row r="1996" spans="1:4">
      <c r="A1996" s="184" t="s">
        <v>2096</v>
      </c>
      <c r="B1996" s="184" t="s">
        <v>2097</v>
      </c>
      <c r="C1996" s="184" t="s">
        <v>4433</v>
      </c>
      <c r="D1996" s="185" t="s">
        <v>2290</v>
      </c>
    </row>
    <row r="1997" spans="1:4">
      <c r="A1997" s="184" t="s">
        <v>2096</v>
      </c>
      <c r="B1997" s="184" t="s">
        <v>2097</v>
      </c>
      <c r="C1997" s="184" t="s">
        <v>4440</v>
      </c>
      <c r="D1997" s="185" t="s">
        <v>2290</v>
      </c>
    </row>
    <row r="1998" spans="1:4">
      <c r="A1998" s="184" t="s">
        <v>2096</v>
      </c>
      <c r="B1998" s="184" t="s">
        <v>2097</v>
      </c>
      <c r="C1998" s="184" t="s">
        <v>2097</v>
      </c>
      <c r="D1998" s="185" t="s">
        <v>2286</v>
      </c>
    </row>
    <row r="1999" spans="1:4">
      <c r="A1999" s="184" t="s">
        <v>2096</v>
      </c>
      <c r="B1999" s="184" t="s">
        <v>2097</v>
      </c>
      <c r="C1999" s="184" t="s">
        <v>4400</v>
      </c>
      <c r="D1999" s="185" t="s">
        <v>2271</v>
      </c>
    </row>
    <row r="2000" spans="1:4">
      <c r="A2000" s="184" t="s">
        <v>2096</v>
      </c>
      <c r="B2000" s="184" t="s">
        <v>2097</v>
      </c>
      <c r="C2000" s="184" t="s">
        <v>4403</v>
      </c>
      <c r="D2000" s="185" t="s">
        <v>2271</v>
      </c>
    </row>
    <row r="2001" spans="1:4">
      <c r="A2001" s="184" t="s">
        <v>2096</v>
      </c>
      <c r="B2001" s="184" t="s">
        <v>2097</v>
      </c>
      <c r="C2001" s="184" t="s">
        <v>4404</v>
      </c>
      <c r="D2001" s="185" t="s">
        <v>2271</v>
      </c>
    </row>
    <row r="2002" spans="1:4">
      <c r="A2002" s="184" t="s">
        <v>2096</v>
      </c>
      <c r="B2002" s="184" t="s">
        <v>2097</v>
      </c>
      <c r="C2002" s="184" t="s">
        <v>4405</v>
      </c>
      <c r="D2002" s="185" t="s">
        <v>2271</v>
      </c>
    </row>
    <row r="2003" spans="1:4">
      <c r="A2003" s="184" t="s">
        <v>2096</v>
      </c>
      <c r="B2003" s="184" t="s">
        <v>2097</v>
      </c>
      <c r="C2003" s="184" t="s">
        <v>4406</v>
      </c>
      <c r="D2003" s="185" t="s">
        <v>2271</v>
      </c>
    </row>
    <row r="2004" spans="1:4">
      <c r="A2004" s="184" t="s">
        <v>2096</v>
      </c>
      <c r="B2004" s="184" t="s">
        <v>2097</v>
      </c>
      <c r="C2004" s="184" t="s">
        <v>4407</v>
      </c>
      <c r="D2004" s="185" t="s">
        <v>2271</v>
      </c>
    </row>
    <row r="2005" spans="1:4">
      <c r="A2005" s="184" t="s">
        <v>2096</v>
      </c>
      <c r="B2005" s="184" t="s">
        <v>2097</v>
      </c>
      <c r="C2005" s="184" t="s">
        <v>4408</v>
      </c>
      <c r="D2005" s="185" t="s">
        <v>2271</v>
      </c>
    </row>
    <row r="2006" spans="1:4">
      <c r="A2006" s="184" t="s">
        <v>2096</v>
      </c>
      <c r="B2006" s="184" t="s">
        <v>2097</v>
      </c>
      <c r="C2006" s="184" t="s">
        <v>4410</v>
      </c>
      <c r="D2006" s="185" t="s">
        <v>2271</v>
      </c>
    </row>
    <row r="2007" spans="1:4">
      <c r="A2007" s="184" t="s">
        <v>2096</v>
      </c>
      <c r="B2007" s="184" t="s">
        <v>2097</v>
      </c>
      <c r="C2007" s="184" t="s">
        <v>4412</v>
      </c>
      <c r="D2007" s="185" t="s">
        <v>2271</v>
      </c>
    </row>
    <row r="2008" spans="1:4">
      <c r="A2008" s="184" t="s">
        <v>2096</v>
      </c>
      <c r="B2008" s="184" t="s">
        <v>2097</v>
      </c>
      <c r="C2008" s="184" t="s">
        <v>4413</v>
      </c>
      <c r="D2008" s="185" t="s">
        <v>2271</v>
      </c>
    </row>
    <row r="2009" spans="1:4">
      <c r="A2009" s="184" t="s">
        <v>2096</v>
      </c>
      <c r="B2009" s="184" t="s">
        <v>2097</v>
      </c>
      <c r="C2009" s="184" t="s">
        <v>4414</v>
      </c>
      <c r="D2009" s="185" t="s">
        <v>2271</v>
      </c>
    </row>
    <row r="2010" spans="1:4">
      <c r="A2010" s="184" t="s">
        <v>2096</v>
      </c>
      <c r="B2010" s="184" t="s">
        <v>2097</v>
      </c>
      <c r="C2010" s="184" t="s">
        <v>4416</v>
      </c>
      <c r="D2010" s="185" t="s">
        <v>2271</v>
      </c>
    </row>
    <row r="2011" spans="1:4">
      <c r="A2011" s="184" t="s">
        <v>2096</v>
      </c>
      <c r="B2011" s="184" t="s">
        <v>2097</v>
      </c>
      <c r="C2011" s="184" t="s">
        <v>4417</v>
      </c>
      <c r="D2011" s="185" t="s">
        <v>2271</v>
      </c>
    </row>
    <row r="2012" spans="1:4">
      <c r="A2012" s="184" t="s">
        <v>2096</v>
      </c>
      <c r="B2012" s="184" t="s">
        <v>2097</v>
      </c>
      <c r="C2012" s="184" t="s">
        <v>4418</v>
      </c>
      <c r="D2012" s="185" t="s">
        <v>2271</v>
      </c>
    </row>
    <row r="2013" spans="1:4">
      <c r="A2013" s="184" t="s">
        <v>2096</v>
      </c>
      <c r="B2013" s="184" t="s">
        <v>2097</v>
      </c>
      <c r="C2013" s="184" t="s">
        <v>4419</v>
      </c>
      <c r="D2013" s="185" t="s">
        <v>2271</v>
      </c>
    </row>
    <row r="2014" spans="1:4">
      <c r="A2014" s="184" t="s">
        <v>2096</v>
      </c>
      <c r="B2014" s="184" t="s">
        <v>2097</v>
      </c>
      <c r="C2014" s="184" t="s">
        <v>4420</v>
      </c>
      <c r="D2014" s="185" t="s">
        <v>2271</v>
      </c>
    </row>
    <row r="2015" spans="1:4">
      <c r="A2015" s="184" t="s">
        <v>2096</v>
      </c>
      <c r="B2015" s="184" t="s">
        <v>2097</v>
      </c>
      <c r="C2015" s="184" t="s">
        <v>4421</v>
      </c>
      <c r="D2015" s="185" t="s">
        <v>2271</v>
      </c>
    </row>
    <row r="2016" spans="1:4">
      <c r="A2016" s="184" t="s">
        <v>2096</v>
      </c>
      <c r="B2016" s="184" t="s">
        <v>2097</v>
      </c>
      <c r="C2016" s="184" t="s">
        <v>4422</v>
      </c>
      <c r="D2016" s="185" t="s">
        <v>2271</v>
      </c>
    </row>
    <row r="2017" spans="1:4">
      <c r="A2017" s="184" t="s">
        <v>2096</v>
      </c>
      <c r="B2017" s="184" t="s">
        <v>2097</v>
      </c>
      <c r="C2017" s="184" t="s">
        <v>4423</v>
      </c>
      <c r="D2017" s="185" t="s">
        <v>2271</v>
      </c>
    </row>
    <row r="2018" spans="1:4">
      <c r="A2018" s="184" t="s">
        <v>2096</v>
      </c>
      <c r="B2018" s="184" t="s">
        <v>2097</v>
      </c>
      <c r="C2018" s="184" t="s">
        <v>4424</v>
      </c>
      <c r="D2018" s="185" t="s">
        <v>2271</v>
      </c>
    </row>
    <row r="2019" spans="1:4">
      <c r="A2019" s="184" t="s">
        <v>2096</v>
      </c>
      <c r="B2019" s="184" t="s">
        <v>2097</v>
      </c>
      <c r="C2019" s="184" t="s">
        <v>4425</v>
      </c>
      <c r="D2019" s="185" t="s">
        <v>2271</v>
      </c>
    </row>
    <row r="2020" spans="1:4">
      <c r="A2020" s="184" t="s">
        <v>2096</v>
      </c>
      <c r="B2020" s="184" t="s">
        <v>2097</v>
      </c>
      <c r="C2020" s="184" t="s">
        <v>4427</v>
      </c>
      <c r="D2020" s="185" t="s">
        <v>2271</v>
      </c>
    </row>
    <row r="2021" spans="1:4">
      <c r="A2021" s="184" t="s">
        <v>2096</v>
      </c>
      <c r="B2021" s="184" t="s">
        <v>2097</v>
      </c>
      <c r="C2021" s="184" t="s">
        <v>4429</v>
      </c>
      <c r="D2021" s="185" t="s">
        <v>2271</v>
      </c>
    </row>
    <row r="2022" spans="1:4">
      <c r="A2022" s="184" t="s">
        <v>2096</v>
      </c>
      <c r="B2022" s="184" t="s">
        <v>2097</v>
      </c>
      <c r="C2022" s="184" t="s">
        <v>4430</v>
      </c>
      <c r="D2022" s="185" t="s">
        <v>2271</v>
      </c>
    </row>
    <row r="2023" spans="1:4">
      <c r="A2023" s="184" t="s">
        <v>2096</v>
      </c>
      <c r="B2023" s="184" t="s">
        <v>2097</v>
      </c>
      <c r="C2023" s="184" t="s">
        <v>4431</v>
      </c>
      <c r="D2023" s="185" t="s">
        <v>2271</v>
      </c>
    </row>
    <row r="2024" spans="1:4">
      <c r="A2024" s="184" t="s">
        <v>2096</v>
      </c>
      <c r="B2024" s="184" t="s">
        <v>2097</v>
      </c>
      <c r="C2024" s="184" t="s">
        <v>4432</v>
      </c>
      <c r="D2024" s="185" t="s">
        <v>2271</v>
      </c>
    </row>
    <row r="2025" spans="1:4">
      <c r="A2025" s="184" t="s">
        <v>2096</v>
      </c>
      <c r="B2025" s="184" t="s">
        <v>2097</v>
      </c>
      <c r="C2025" s="184" t="s">
        <v>4434</v>
      </c>
      <c r="D2025" s="185" t="s">
        <v>2271</v>
      </c>
    </row>
    <row r="2026" spans="1:4">
      <c r="A2026" s="184" t="s">
        <v>2096</v>
      </c>
      <c r="B2026" s="184" t="s">
        <v>2097</v>
      </c>
      <c r="C2026" s="184" t="s">
        <v>4435</v>
      </c>
      <c r="D2026" s="185" t="s">
        <v>2271</v>
      </c>
    </row>
    <row r="2027" spans="1:4">
      <c r="A2027" s="184" t="s">
        <v>2096</v>
      </c>
      <c r="B2027" s="184" t="s">
        <v>2097</v>
      </c>
      <c r="C2027" s="184" t="s">
        <v>4436</v>
      </c>
      <c r="D2027" s="185" t="s">
        <v>2271</v>
      </c>
    </row>
    <row r="2028" spans="1:4">
      <c r="A2028" s="184" t="s">
        <v>2096</v>
      </c>
      <c r="B2028" s="184" t="s">
        <v>2097</v>
      </c>
      <c r="C2028" s="184" t="s">
        <v>4438</v>
      </c>
      <c r="D2028" s="185" t="s">
        <v>2271</v>
      </c>
    </row>
    <row r="2029" spans="1:4">
      <c r="A2029" s="184" t="s">
        <v>2096</v>
      </c>
      <c r="B2029" s="184" t="s">
        <v>2097</v>
      </c>
      <c r="C2029" s="184" t="s">
        <v>4439</v>
      </c>
      <c r="D2029" s="185" t="s">
        <v>2271</v>
      </c>
    </row>
    <row r="2030" spans="1:4">
      <c r="A2030" s="184" t="s">
        <v>2096</v>
      </c>
      <c r="B2030" s="184" t="s">
        <v>2097</v>
      </c>
      <c r="C2030" s="184" t="s">
        <v>4441</v>
      </c>
      <c r="D2030" s="185" t="s">
        <v>2271</v>
      </c>
    </row>
    <row r="2031" spans="1:4">
      <c r="A2031" s="184" t="s">
        <v>2096</v>
      </c>
      <c r="B2031" s="184" t="s">
        <v>2097</v>
      </c>
      <c r="C2031" s="184" t="s">
        <v>4442</v>
      </c>
      <c r="D2031" s="185" t="s">
        <v>2271</v>
      </c>
    </row>
    <row r="2032" spans="1:4">
      <c r="A2032" s="184" t="s">
        <v>2096</v>
      </c>
      <c r="B2032" s="184" t="s">
        <v>2097</v>
      </c>
      <c r="C2032" s="184" t="s">
        <v>6742</v>
      </c>
      <c r="D2032" s="185" t="s">
        <v>2271</v>
      </c>
    </row>
    <row r="2033" spans="1:4">
      <c r="A2033" s="184" t="s">
        <v>2096</v>
      </c>
      <c r="B2033" s="184" t="s">
        <v>2097</v>
      </c>
      <c r="C2033" s="184" t="s">
        <v>4401</v>
      </c>
      <c r="D2033" s="185" t="s">
        <v>2288</v>
      </c>
    </row>
    <row r="2034" spans="1:4">
      <c r="A2034" s="184" t="s">
        <v>2096</v>
      </c>
      <c r="B2034" s="184" t="s">
        <v>2097</v>
      </c>
      <c r="C2034" s="184" t="s">
        <v>4415</v>
      </c>
      <c r="D2034" s="185" t="s">
        <v>2288</v>
      </c>
    </row>
    <row r="2035" spans="1:4">
      <c r="A2035" s="184" t="s">
        <v>2096</v>
      </c>
      <c r="B2035" s="184" t="s">
        <v>2097</v>
      </c>
      <c r="C2035" s="184" t="s">
        <v>4428</v>
      </c>
      <c r="D2035" s="185" t="s">
        <v>2288</v>
      </c>
    </row>
    <row r="2036" spans="1:4">
      <c r="A2036" s="184" t="s">
        <v>2096</v>
      </c>
      <c r="B2036" s="184" t="s">
        <v>2097</v>
      </c>
      <c r="C2036" s="184" t="s">
        <v>4437</v>
      </c>
      <c r="D2036" s="185" t="s">
        <v>2288</v>
      </c>
    </row>
    <row r="2037" spans="1:4">
      <c r="A2037" s="184" t="s">
        <v>2096</v>
      </c>
      <c r="B2037" s="184" t="s">
        <v>2097</v>
      </c>
      <c r="C2037" s="184" t="s">
        <v>4426</v>
      </c>
      <c r="D2037" s="185" t="s">
        <v>2312</v>
      </c>
    </row>
    <row r="2038" spans="1:4">
      <c r="A2038" s="184" t="s">
        <v>2096</v>
      </c>
      <c r="B2038" s="184" t="s">
        <v>2097</v>
      </c>
      <c r="C2038" s="184" t="s">
        <v>6681</v>
      </c>
      <c r="D2038" s="185" t="s">
        <v>2312</v>
      </c>
    </row>
    <row r="2039" spans="1:4">
      <c r="A2039" s="184" t="s">
        <v>996</v>
      </c>
      <c r="B2039" s="184" t="s">
        <v>3998</v>
      </c>
      <c r="C2039" s="184" t="s">
        <v>3998</v>
      </c>
      <c r="D2039" s="185" t="s">
        <v>2288</v>
      </c>
    </row>
    <row r="2040" spans="1:4">
      <c r="A2040" s="184" t="s">
        <v>998</v>
      </c>
      <c r="B2040" s="184" t="s">
        <v>3101</v>
      </c>
      <c r="C2040" s="184" t="s">
        <v>3101</v>
      </c>
      <c r="D2040" s="185" t="s">
        <v>2271</v>
      </c>
    </row>
    <row r="2041" spans="1:4">
      <c r="A2041" s="184" t="s">
        <v>1000</v>
      </c>
      <c r="B2041" s="184" t="s">
        <v>3558</v>
      </c>
      <c r="C2041" s="184" t="s">
        <v>3558</v>
      </c>
      <c r="D2041" s="185" t="s">
        <v>2271</v>
      </c>
    </row>
    <row r="2042" spans="1:4">
      <c r="A2042" s="184" t="s">
        <v>2098</v>
      </c>
      <c r="B2042" s="184" t="s">
        <v>2099</v>
      </c>
      <c r="C2042" s="184" t="s">
        <v>4443</v>
      </c>
      <c r="D2042" s="185" t="s">
        <v>2290</v>
      </c>
    </row>
    <row r="2043" spans="1:4">
      <c r="A2043" s="184" t="s">
        <v>2098</v>
      </c>
      <c r="B2043" s="184" t="s">
        <v>2099</v>
      </c>
      <c r="C2043" s="184" t="s">
        <v>4447</v>
      </c>
      <c r="D2043" s="185" t="s">
        <v>2290</v>
      </c>
    </row>
    <row r="2044" spans="1:4">
      <c r="A2044" s="184" t="s">
        <v>2098</v>
      </c>
      <c r="B2044" s="184" t="s">
        <v>2099</v>
      </c>
      <c r="C2044" s="184" t="s">
        <v>4449</v>
      </c>
      <c r="D2044" s="185" t="s">
        <v>2290</v>
      </c>
    </row>
    <row r="2045" spans="1:4">
      <c r="A2045" s="184" t="s">
        <v>2098</v>
      </c>
      <c r="B2045" s="184" t="s">
        <v>2099</v>
      </c>
      <c r="C2045" s="184" t="s">
        <v>4454</v>
      </c>
      <c r="D2045" s="185" t="s">
        <v>2290</v>
      </c>
    </row>
    <row r="2046" spans="1:4">
      <c r="A2046" s="184" t="s">
        <v>2098</v>
      </c>
      <c r="B2046" s="184" t="s">
        <v>2099</v>
      </c>
      <c r="C2046" s="184" t="s">
        <v>4455</v>
      </c>
      <c r="D2046" s="185" t="s">
        <v>2290</v>
      </c>
    </row>
    <row r="2047" spans="1:4">
      <c r="A2047" s="184" t="s">
        <v>2098</v>
      </c>
      <c r="B2047" s="184" t="s">
        <v>2099</v>
      </c>
      <c r="C2047" s="184" t="s">
        <v>4456</v>
      </c>
      <c r="D2047" s="185" t="s">
        <v>2290</v>
      </c>
    </row>
    <row r="2048" spans="1:4">
      <c r="A2048" s="184" t="s">
        <v>2098</v>
      </c>
      <c r="B2048" s="184" t="s">
        <v>2099</v>
      </c>
      <c r="C2048" s="184" t="s">
        <v>4458</v>
      </c>
      <c r="D2048" s="185" t="s">
        <v>2290</v>
      </c>
    </row>
    <row r="2049" spans="1:4">
      <c r="A2049" s="184" t="s">
        <v>2098</v>
      </c>
      <c r="B2049" s="184" t="s">
        <v>2099</v>
      </c>
      <c r="C2049" s="184" t="s">
        <v>4471</v>
      </c>
      <c r="D2049" s="185" t="s">
        <v>2290</v>
      </c>
    </row>
    <row r="2050" spans="1:4">
      <c r="A2050" s="184" t="s">
        <v>2098</v>
      </c>
      <c r="B2050" s="184" t="s">
        <v>2099</v>
      </c>
      <c r="C2050" s="184" t="s">
        <v>4472</v>
      </c>
      <c r="D2050" s="185" t="s">
        <v>2290</v>
      </c>
    </row>
    <row r="2051" spans="1:4">
      <c r="A2051" s="184" t="s">
        <v>2098</v>
      </c>
      <c r="B2051" s="184" t="s">
        <v>2099</v>
      </c>
      <c r="C2051" s="184" t="s">
        <v>4477</v>
      </c>
      <c r="D2051" s="185" t="s">
        <v>2290</v>
      </c>
    </row>
    <row r="2052" spans="1:4">
      <c r="A2052" s="184" t="s">
        <v>2098</v>
      </c>
      <c r="B2052" s="184" t="s">
        <v>2099</v>
      </c>
      <c r="C2052" s="184" t="s">
        <v>2099</v>
      </c>
      <c r="D2052" s="185" t="s">
        <v>2286</v>
      </c>
    </row>
    <row r="2053" spans="1:4">
      <c r="A2053" s="184" t="s">
        <v>2098</v>
      </c>
      <c r="B2053" s="184" t="s">
        <v>2099</v>
      </c>
      <c r="C2053" s="184" t="s">
        <v>4444</v>
      </c>
      <c r="D2053" s="185" t="s">
        <v>2271</v>
      </c>
    </row>
    <row r="2054" spans="1:4">
      <c r="A2054" s="184" t="s">
        <v>2098</v>
      </c>
      <c r="B2054" s="184" t="s">
        <v>2099</v>
      </c>
      <c r="C2054" s="184" t="s">
        <v>4445</v>
      </c>
      <c r="D2054" s="185" t="s">
        <v>2271</v>
      </c>
    </row>
    <row r="2055" spans="1:4">
      <c r="A2055" s="184" t="s">
        <v>2098</v>
      </c>
      <c r="B2055" s="184" t="s">
        <v>2099</v>
      </c>
      <c r="C2055" s="184" t="s">
        <v>4446</v>
      </c>
      <c r="D2055" s="185" t="s">
        <v>2271</v>
      </c>
    </row>
    <row r="2056" spans="1:4">
      <c r="A2056" s="184" t="s">
        <v>2098</v>
      </c>
      <c r="B2056" s="184" t="s">
        <v>2099</v>
      </c>
      <c r="C2056" s="184" t="s">
        <v>4448</v>
      </c>
      <c r="D2056" s="185" t="s">
        <v>2271</v>
      </c>
    </row>
    <row r="2057" spans="1:4">
      <c r="A2057" s="184" t="s">
        <v>2098</v>
      </c>
      <c r="B2057" s="184" t="s">
        <v>2099</v>
      </c>
      <c r="C2057" s="184" t="s">
        <v>4450</v>
      </c>
      <c r="D2057" s="185" t="s">
        <v>2271</v>
      </c>
    </row>
    <row r="2058" spans="1:4">
      <c r="A2058" s="184" t="s">
        <v>2098</v>
      </c>
      <c r="B2058" s="184" t="s">
        <v>2099</v>
      </c>
      <c r="C2058" s="184" t="s">
        <v>4451</v>
      </c>
      <c r="D2058" s="185" t="s">
        <v>2271</v>
      </c>
    </row>
    <row r="2059" spans="1:4">
      <c r="A2059" s="184" t="s">
        <v>2098</v>
      </c>
      <c r="B2059" s="184" t="s">
        <v>2099</v>
      </c>
      <c r="C2059" s="184" t="s">
        <v>4452</v>
      </c>
      <c r="D2059" s="185" t="s">
        <v>2271</v>
      </c>
    </row>
    <row r="2060" spans="1:4">
      <c r="A2060" s="184" t="s">
        <v>2098</v>
      </c>
      <c r="B2060" s="184" t="s">
        <v>2099</v>
      </c>
      <c r="C2060" s="184" t="s">
        <v>4462</v>
      </c>
      <c r="D2060" s="185" t="s">
        <v>2271</v>
      </c>
    </row>
    <row r="2061" spans="1:4">
      <c r="A2061" s="184" t="s">
        <v>2098</v>
      </c>
      <c r="B2061" s="184" t="s">
        <v>2099</v>
      </c>
      <c r="C2061" s="184" t="s">
        <v>4463</v>
      </c>
      <c r="D2061" s="185" t="s">
        <v>2271</v>
      </c>
    </row>
    <row r="2062" spans="1:4">
      <c r="A2062" s="184" t="s">
        <v>2098</v>
      </c>
      <c r="B2062" s="184" t="s">
        <v>2099</v>
      </c>
      <c r="C2062" s="184" t="s">
        <v>4464</v>
      </c>
      <c r="D2062" s="185" t="s">
        <v>2271</v>
      </c>
    </row>
    <row r="2063" spans="1:4">
      <c r="A2063" s="184" t="s">
        <v>2098</v>
      </c>
      <c r="B2063" s="184" t="s">
        <v>2099</v>
      </c>
      <c r="C2063" s="184" t="s">
        <v>4467</v>
      </c>
      <c r="D2063" s="185" t="s">
        <v>2271</v>
      </c>
    </row>
    <row r="2064" spans="1:4">
      <c r="A2064" s="184" t="s">
        <v>2098</v>
      </c>
      <c r="B2064" s="184" t="s">
        <v>2099</v>
      </c>
      <c r="C2064" s="184" t="s">
        <v>4468</v>
      </c>
      <c r="D2064" s="185" t="s">
        <v>2271</v>
      </c>
    </row>
    <row r="2065" spans="1:4">
      <c r="A2065" s="184" t="s">
        <v>2098</v>
      </c>
      <c r="B2065" s="184" t="s">
        <v>2099</v>
      </c>
      <c r="C2065" s="184" t="s">
        <v>4469</v>
      </c>
      <c r="D2065" s="185" t="s">
        <v>2271</v>
      </c>
    </row>
    <row r="2066" spans="1:4">
      <c r="A2066" s="184" t="s">
        <v>2098</v>
      </c>
      <c r="B2066" s="184" t="s">
        <v>2099</v>
      </c>
      <c r="C2066" s="184" t="s">
        <v>4470</v>
      </c>
      <c r="D2066" s="185" t="s">
        <v>2271</v>
      </c>
    </row>
    <row r="2067" spans="1:4">
      <c r="A2067" s="184" t="s">
        <v>2098</v>
      </c>
      <c r="B2067" s="184" t="s">
        <v>2099</v>
      </c>
      <c r="C2067" s="184" t="s">
        <v>4473</v>
      </c>
      <c r="D2067" s="185" t="s">
        <v>2271</v>
      </c>
    </row>
    <row r="2068" spans="1:4">
      <c r="A2068" s="184" t="s">
        <v>2098</v>
      </c>
      <c r="B2068" s="184" t="s">
        <v>2099</v>
      </c>
      <c r="C2068" s="184" t="s">
        <v>4474</v>
      </c>
      <c r="D2068" s="185" t="s">
        <v>2271</v>
      </c>
    </row>
    <row r="2069" spans="1:4">
      <c r="A2069" s="184" t="s">
        <v>2098</v>
      </c>
      <c r="B2069" s="184" t="s">
        <v>2099</v>
      </c>
      <c r="C2069" s="184" t="s">
        <v>4476</v>
      </c>
      <c r="D2069" s="185" t="s">
        <v>2271</v>
      </c>
    </row>
    <row r="2070" spans="1:4">
      <c r="A2070" s="184" t="s">
        <v>2098</v>
      </c>
      <c r="B2070" s="184" t="s">
        <v>2099</v>
      </c>
      <c r="C2070" s="184" t="s">
        <v>4479</v>
      </c>
      <c r="D2070" s="185" t="s">
        <v>2271</v>
      </c>
    </row>
    <row r="2071" spans="1:4">
      <c r="A2071" s="184" t="s">
        <v>2098</v>
      </c>
      <c r="B2071" s="184" t="s">
        <v>2099</v>
      </c>
      <c r="C2071" s="184" t="s">
        <v>4480</v>
      </c>
      <c r="D2071" s="185" t="s">
        <v>2271</v>
      </c>
    </row>
    <row r="2072" spans="1:4">
      <c r="A2072" s="184" t="s">
        <v>2098</v>
      </c>
      <c r="B2072" s="184" t="s">
        <v>2099</v>
      </c>
      <c r="C2072" s="184" t="s">
        <v>4482</v>
      </c>
      <c r="D2072" s="185" t="s">
        <v>2271</v>
      </c>
    </row>
    <row r="2073" spans="1:4">
      <c r="A2073" s="184" t="s">
        <v>2098</v>
      </c>
      <c r="B2073" s="184" t="s">
        <v>2099</v>
      </c>
      <c r="C2073" s="184" t="s">
        <v>4453</v>
      </c>
      <c r="D2073" s="185" t="s">
        <v>2288</v>
      </c>
    </row>
    <row r="2074" spans="1:4">
      <c r="A2074" s="184" t="s">
        <v>2098</v>
      </c>
      <c r="B2074" s="184" t="s">
        <v>2099</v>
      </c>
      <c r="C2074" s="184" t="s">
        <v>4459</v>
      </c>
      <c r="D2074" s="185" t="s">
        <v>2288</v>
      </c>
    </row>
    <row r="2075" spans="1:4">
      <c r="A2075" s="184" t="s">
        <v>2098</v>
      </c>
      <c r="B2075" s="184" t="s">
        <v>2099</v>
      </c>
      <c r="C2075" s="184" t="s">
        <v>4466</v>
      </c>
      <c r="D2075" s="185" t="s">
        <v>2288</v>
      </c>
    </row>
    <row r="2076" spans="1:4">
      <c r="A2076" s="184" t="s">
        <v>2098</v>
      </c>
      <c r="B2076" s="184" t="s">
        <v>2099</v>
      </c>
      <c r="C2076" s="184" t="s">
        <v>4457</v>
      </c>
      <c r="D2076" s="185" t="s">
        <v>2312</v>
      </c>
    </row>
    <row r="2077" spans="1:4">
      <c r="A2077" s="184" t="s">
        <v>2098</v>
      </c>
      <c r="B2077" s="184" t="s">
        <v>2099</v>
      </c>
      <c r="C2077" s="184" t="s">
        <v>4460</v>
      </c>
      <c r="D2077" s="185" t="s">
        <v>2312</v>
      </c>
    </row>
    <row r="2078" spans="1:4">
      <c r="A2078" s="184" t="s">
        <v>2098</v>
      </c>
      <c r="B2078" s="184" t="s">
        <v>2099</v>
      </c>
      <c r="C2078" s="184" t="s">
        <v>4461</v>
      </c>
      <c r="D2078" s="185" t="s">
        <v>2312</v>
      </c>
    </row>
    <row r="2079" spans="1:4">
      <c r="A2079" s="184" t="s">
        <v>2098</v>
      </c>
      <c r="B2079" s="184" t="s">
        <v>2099</v>
      </c>
      <c r="C2079" s="184" t="s">
        <v>4465</v>
      </c>
      <c r="D2079" s="185" t="s">
        <v>2312</v>
      </c>
    </row>
    <row r="2080" spans="1:4">
      <c r="A2080" s="184" t="s">
        <v>2098</v>
      </c>
      <c r="B2080" s="184" t="s">
        <v>2099</v>
      </c>
      <c r="C2080" s="184" t="s">
        <v>4475</v>
      </c>
      <c r="D2080" s="185" t="s">
        <v>2312</v>
      </c>
    </row>
    <row r="2081" spans="1:4">
      <c r="A2081" s="184" t="s">
        <v>2098</v>
      </c>
      <c r="B2081" s="184" t="s">
        <v>2099</v>
      </c>
      <c r="C2081" s="184" t="s">
        <v>4478</v>
      </c>
      <c r="D2081" s="185" t="s">
        <v>2312</v>
      </c>
    </row>
    <row r="2082" spans="1:4">
      <c r="A2082" s="184" t="s">
        <v>2098</v>
      </c>
      <c r="B2082" s="184" t="s">
        <v>2099</v>
      </c>
      <c r="C2082" s="184" t="s">
        <v>4481</v>
      </c>
      <c r="D2082" s="185" t="s">
        <v>2312</v>
      </c>
    </row>
    <row r="2083" spans="1:4">
      <c r="A2083" s="184" t="s">
        <v>2098</v>
      </c>
      <c r="B2083" s="184" t="s">
        <v>2099</v>
      </c>
      <c r="C2083" s="184" t="s">
        <v>6767</v>
      </c>
      <c r="D2083" s="185" t="s">
        <v>2312</v>
      </c>
    </row>
    <row r="2084" spans="1:4">
      <c r="A2084" s="184" t="s">
        <v>2098</v>
      </c>
      <c r="B2084" s="184" t="s">
        <v>2099</v>
      </c>
      <c r="C2084" s="184" t="s">
        <v>6804</v>
      </c>
      <c r="D2084" s="185" t="s">
        <v>2312</v>
      </c>
    </row>
    <row r="2085" spans="1:4">
      <c r="A2085" s="184" t="s">
        <v>2098</v>
      </c>
      <c r="B2085" s="184" t="s">
        <v>2099</v>
      </c>
      <c r="C2085" s="184" t="s">
        <v>6805</v>
      </c>
      <c r="D2085" s="185" t="s">
        <v>2312</v>
      </c>
    </row>
    <row r="2086" spans="1:4">
      <c r="A2086" s="184" t="s">
        <v>1012</v>
      </c>
      <c r="B2086" s="184" t="s">
        <v>3660</v>
      </c>
      <c r="C2086" s="184" t="s">
        <v>3660</v>
      </c>
      <c r="D2086" s="185" t="s">
        <v>2271</v>
      </c>
    </row>
    <row r="2087" spans="1:4">
      <c r="A2087" s="184" t="s">
        <v>1014</v>
      </c>
      <c r="B2087" s="184" t="s">
        <v>2566</v>
      </c>
      <c r="C2087" s="184" t="s">
        <v>2566</v>
      </c>
      <c r="D2087" s="185" t="s">
        <v>2271</v>
      </c>
    </row>
    <row r="2088" spans="1:4">
      <c r="A2088" s="184" t="s">
        <v>1016</v>
      </c>
      <c r="B2088" s="184" t="s">
        <v>6143</v>
      </c>
      <c r="C2088" s="184" t="s">
        <v>6143</v>
      </c>
      <c r="D2088" s="185" t="s">
        <v>2271</v>
      </c>
    </row>
    <row r="2089" spans="1:4">
      <c r="A2089" s="184" t="s">
        <v>1018</v>
      </c>
      <c r="B2089" s="184" t="s">
        <v>2569</v>
      </c>
      <c r="C2089" s="184" t="s">
        <v>2569</v>
      </c>
      <c r="D2089" s="185" t="s">
        <v>2271</v>
      </c>
    </row>
    <row r="2090" spans="1:4">
      <c r="A2090" s="184" t="s">
        <v>1020</v>
      </c>
      <c r="B2090" s="184" t="s">
        <v>3304</v>
      </c>
      <c r="C2090" s="184" t="s">
        <v>3304</v>
      </c>
      <c r="D2090" s="185" t="s">
        <v>2271</v>
      </c>
    </row>
    <row r="2091" spans="1:4">
      <c r="A2091" s="184" t="s">
        <v>1022</v>
      </c>
      <c r="B2091" s="184" t="s">
        <v>3952</v>
      </c>
      <c r="C2091" s="184" t="s">
        <v>3952</v>
      </c>
      <c r="D2091" s="185" t="s">
        <v>2288</v>
      </c>
    </row>
    <row r="2092" spans="1:4">
      <c r="A2092" s="184" t="s">
        <v>1024</v>
      </c>
      <c r="B2092" s="184" t="s">
        <v>4165</v>
      </c>
      <c r="C2092" s="184" t="s">
        <v>4165</v>
      </c>
      <c r="D2092" s="185" t="s">
        <v>2288</v>
      </c>
    </row>
    <row r="2093" spans="1:4">
      <c r="A2093" s="184" t="s">
        <v>1026</v>
      </c>
      <c r="B2093" s="184" t="s">
        <v>2275</v>
      </c>
      <c r="C2093" s="184" t="s">
        <v>2275</v>
      </c>
      <c r="D2093" s="185" t="s">
        <v>2271</v>
      </c>
    </row>
    <row r="2094" spans="1:4">
      <c r="A2094" s="184" t="s">
        <v>1028</v>
      </c>
      <c r="B2094" s="184" t="s">
        <v>2574</v>
      </c>
      <c r="C2094" s="184" t="s">
        <v>2574</v>
      </c>
      <c r="D2094" s="185" t="s">
        <v>2271</v>
      </c>
    </row>
    <row r="2095" spans="1:4">
      <c r="A2095" s="184" t="s">
        <v>1030</v>
      </c>
      <c r="B2095" s="184" t="s">
        <v>5573</v>
      </c>
      <c r="C2095" s="184" t="s">
        <v>5573</v>
      </c>
      <c r="D2095" s="185" t="s">
        <v>2271</v>
      </c>
    </row>
    <row r="2096" spans="1:4">
      <c r="A2096" s="184" t="s">
        <v>2100</v>
      </c>
      <c r="B2096" s="184" t="s">
        <v>2101</v>
      </c>
      <c r="C2096" s="184" t="s">
        <v>4483</v>
      </c>
      <c r="D2096" s="185" t="s">
        <v>2290</v>
      </c>
    </row>
    <row r="2097" spans="1:4">
      <c r="A2097" s="184" t="s">
        <v>2100</v>
      </c>
      <c r="B2097" s="184" t="s">
        <v>2101</v>
      </c>
      <c r="C2097" s="184" t="s">
        <v>4488</v>
      </c>
      <c r="D2097" s="185" t="s">
        <v>2290</v>
      </c>
    </row>
    <row r="2098" spans="1:4">
      <c r="A2098" s="184" t="s">
        <v>2100</v>
      </c>
      <c r="B2098" s="184" t="s">
        <v>2101</v>
      </c>
      <c r="C2098" s="184" t="s">
        <v>4489</v>
      </c>
      <c r="D2098" s="185" t="s">
        <v>2290</v>
      </c>
    </row>
    <row r="2099" spans="1:4">
      <c r="A2099" s="184" t="s">
        <v>2100</v>
      </c>
      <c r="B2099" s="184" t="s">
        <v>2101</v>
      </c>
      <c r="C2099" s="184" t="s">
        <v>4496</v>
      </c>
      <c r="D2099" s="185" t="s">
        <v>2290</v>
      </c>
    </row>
    <row r="2100" spans="1:4">
      <c r="A2100" s="184" t="s">
        <v>2100</v>
      </c>
      <c r="B2100" s="184" t="s">
        <v>2101</v>
      </c>
      <c r="C2100" s="184" t="s">
        <v>4497</v>
      </c>
      <c r="D2100" s="185" t="s">
        <v>2290</v>
      </c>
    </row>
    <row r="2101" spans="1:4">
      <c r="A2101" s="184" t="s">
        <v>2100</v>
      </c>
      <c r="B2101" s="184" t="s">
        <v>2101</v>
      </c>
      <c r="C2101" s="184" t="s">
        <v>4499</v>
      </c>
      <c r="D2101" s="185" t="s">
        <v>2290</v>
      </c>
    </row>
    <row r="2102" spans="1:4">
      <c r="A2102" s="184" t="s">
        <v>2100</v>
      </c>
      <c r="B2102" s="184" t="s">
        <v>2101</v>
      </c>
      <c r="C2102" s="184" t="s">
        <v>4500</v>
      </c>
      <c r="D2102" s="185" t="s">
        <v>2290</v>
      </c>
    </row>
    <row r="2103" spans="1:4">
      <c r="A2103" s="184" t="s">
        <v>2100</v>
      </c>
      <c r="B2103" s="184" t="s">
        <v>2101</v>
      </c>
      <c r="C2103" s="184" t="s">
        <v>4501</v>
      </c>
      <c r="D2103" s="185" t="s">
        <v>2290</v>
      </c>
    </row>
    <row r="2104" spans="1:4">
      <c r="A2104" s="184" t="s">
        <v>2100</v>
      </c>
      <c r="B2104" s="184" t="s">
        <v>2101</v>
      </c>
      <c r="C2104" s="184" t="s">
        <v>4502</v>
      </c>
      <c r="D2104" s="185" t="s">
        <v>2290</v>
      </c>
    </row>
    <row r="2105" spans="1:4">
      <c r="A2105" s="184" t="s">
        <v>2100</v>
      </c>
      <c r="B2105" s="184" t="s">
        <v>2101</v>
      </c>
      <c r="C2105" s="184" t="s">
        <v>4509</v>
      </c>
      <c r="D2105" s="185" t="s">
        <v>2290</v>
      </c>
    </row>
    <row r="2106" spans="1:4">
      <c r="A2106" s="184" t="s">
        <v>2100</v>
      </c>
      <c r="B2106" s="184" t="s">
        <v>2101</v>
      </c>
      <c r="C2106" s="184" t="s">
        <v>4512</v>
      </c>
      <c r="D2106" s="185" t="s">
        <v>2290</v>
      </c>
    </row>
    <row r="2107" spans="1:4">
      <c r="A2107" s="184" t="s">
        <v>2100</v>
      </c>
      <c r="B2107" s="184" t="s">
        <v>2101</v>
      </c>
      <c r="C2107" s="184" t="s">
        <v>4516</v>
      </c>
      <c r="D2107" s="185" t="s">
        <v>2290</v>
      </c>
    </row>
    <row r="2108" spans="1:4">
      <c r="A2108" s="184" t="s">
        <v>2100</v>
      </c>
      <c r="B2108" s="184" t="s">
        <v>2101</v>
      </c>
      <c r="C2108" s="184" t="s">
        <v>4517</v>
      </c>
      <c r="D2108" s="185" t="s">
        <v>2290</v>
      </c>
    </row>
    <row r="2109" spans="1:4">
      <c r="A2109" s="184" t="s">
        <v>2100</v>
      </c>
      <c r="B2109" s="184" t="s">
        <v>2101</v>
      </c>
      <c r="C2109" s="184" t="s">
        <v>4518</v>
      </c>
      <c r="D2109" s="185" t="s">
        <v>2290</v>
      </c>
    </row>
    <row r="2110" spans="1:4">
      <c r="A2110" s="184" t="s">
        <v>2100</v>
      </c>
      <c r="B2110" s="184" t="s">
        <v>2101</v>
      </c>
      <c r="C2110" s="184" t="s">
        <v>4521</v>
      </c>
      <c r="D2110" s="185" t="s">
        <v>2290</v>
      </c>
    </row>
    <row r="2111" spans="1:4">
      <c r="A2111" s="184" t="s">
        <v>2100</v>
      </c>
      <c r="B2111" s="184" t="s">
        <v>2101</v>
      </c>
      <c r="C2111" s="184" t="s">
        <v>4522</v>
      </c>
      <c r="D2111" s="185" t="s">
        <v>2290</v>
      </c>
    </row>
    <row r="2112" spans="1:4">
      <c r="A2112" s="184" t="s">
        <v>2100</v>
      </c>
      <c r="B2112" s="184" t="s">
        <v>2101</v>
      </c>
      <c r="C2112" s="184" t="s">
        <v>4523</v>
      </c>
      <c r="D2112" s="185" t="s">
        <v>2290</v>
      </c>
    </row>
    <row r="2113" spans="1:4">
      <c r="A2113" s="184" t="s">
        <v>2100</v>
      </c>
      <c r="B2113" s="184" t="s">
        <v>2101</v>
      </c>
      <c r="C2113" s="184" t="s">
        <v>4524</v>
      </c>
      <c r="D2113" s="185" t="s">
        <v>2290</v>
      </c>
    </row>
    <row r="2114" spans="1:4">
      <c r="A2114" s="184" t="s">
        <v>2100</v>
      </c>
      <c r="B2114" s="184" t="s">
        <v>2101</v>
      </c>
      <c r="C2114" s="184" t="s">
        <v>2101</v>
      </c>
      <c r="D2114" s="185" t="s">
        <v>2286</v>
      </c>
    </row>
    <row r="2115" spans="1:4">
      <c r="A2115" s="184" t="s">
        <v>2100</v>
      </c>
      <c r="B2115" s="184" t="s">
        <v>2101</v>
      </c>
      <c r="C2115" s="184" t="s">
        <v>4484</v>
      </c>
      <c r="D2115" s="185" t="s">
        <v>2271</v>
      </c>
    </row>
    <row r="2116" spans="1:4">
      <c r="A2116" s="184" t="s">
        <v>2100</v>
      </c>
      <c r="B2116" s="184" t="s">
        <v>2101</v>
      </c>
      <c r="C2116" s="184" t="s">
        <v>4485</v>
      </c>
      <c r="D2116" s="185" t="s">
        <v>2271</v>
      </c>
    </row>
    <row r="2117" spans="1:4">
      <c r="A2117" s="184" t="s">
        <v>2100</v>
      </c>
      <c r="B2117" s="184" t="s">
        <v>2101</v>
      </c>
      <c r="C2117" s="184" t="s">
        <v>4486</v>
      </c>
      <c r="D2117" s="185" t="s">
        <v>2271</v>
      </c>
    </row>
    <row r="2118" spans="1:4">
      <c r="A2118" s="184" t="s">
        <v>2100</v>
      </c>
      <c r="B2118" s="184" t="s">
        <v>2101</v>
      </c>
      <c r="C2118" s="184" t="s">
        <v>4487</v>
      </c>
      <c r="D2118" s="185" t="s">
        <v>2271</v>
      </c>
    </row>
    <row r="2119" spans="1:4">
      <c r="A2119" s="184" t="s">
        <v>2100</v>
      </c>
      <c r="B2119" s="184" t="s">
        <v>2101</v>
      </c>
      <c r="C2119" s="184" t="s">
        <v>4490</v>
      </c>
      <c r="D2119" s="185" t="s">
        <v>2271</v>
      </c>
    </row>
    <row r="2120" spans="1:4">
      <c r="A2120" s="184" t="s">
        <v>2100</v>
      </c>
      <c r="B2120" s="184" t="s">
        <v>2101</v>
      </c>
      <c r="C2120" s="184" t="s">
        <v>4491</v>
      </c>
      <c r="D2120" s="185" t="s">
        <v>2271</v>
      </c>
    </row>
    <row r="2121" spans="1:4">
      <c r="A2121" s="184" t="s">
        <v>2100</v>
      </c>
      <c r="B2121" s="184" t="s">
        <v>2101</v>
      </c>
      <c r="C2121" s="184" t="s">
        <v>4492</v>
      </c>
      <c r="D2121" s="185" t="s">
        <v>2271</v>
      </c>
    </row>
    <row r="2122" spans="1:4">
      <c r="A2122" s="184" t="s">
        <v>2100</v>
      </c>
      <c r="B2122" s="184" t="s">
        <v>2101</v>
      </c>
      <c r="C2122" s="184" t="s">
        <v>4493</v>
      </c>
      <c r="D2122" s="185" t="s">
        <v>2271</v>
      </c>
    </row>
    <row r="2123" spans="1:4">
      <c r="A2123" s="184" t="s">
        <v>2100</v>
      </c>
      <c r="B2123" s="184" t="s">
        <v>2101</v>
      </c>
      <c r="C2123" s="184" t="s">
        <v>4495</v>
      </c>
      <c r="D2123" s="185" t="s">
        <v>2271</v>
      </c>
    </row>
    <row r="2124" spans="1:4">
      <c r="A2124" s="184" t="s">
        <v>2100</v>
      </c>
      <c r="B2124" s="184" t="s">
        <v>2101</v>
      </c>
      <c r="C2124" s="184" t="s">
        <v>4503</v>
      </c>
      <c r="D2124" s="185" t="s">
        <v>2271</v>
      </c>
    </row>
    <row r="2125" spans="1:4">
      <c r="A2125" s="184" t="s">
        <v>2100</v>
      </c>
      <c r="B2125" s="184" t="s">
        <v>2101</v>
      </c>
      <c r="C2125" s="184" t="s">
        <v>4504</v>
      </c>
      <c r="D2125" s="185" t="s">
        <v>2271</v>
      </c>
    </row>
    <row r="2126" spans="1:4">
      <c r="A2126" s="184" t="s">
        <v>2100</v>
      </c>
      <c r="B2126" s="184" t="s">
        <v>2101</v>
      </c>
      <c r="C2126" s="184" t="s">
        <v>4507</v>
      </c>
      <c r="D2126" s="185" t="s">
        <v>2271</v>
      </c>
    </row>
    <row r="2127" spans="1:4">
      <c r="A2127" s="184" t="s">
        <v>2100</v>
      </c>
      <c r="B2127" s="184" t="s">
        <v>2101</v>
      </c>
      <c r="C2127" s="184" t="s">
        <v>4508</v>
      </c>
      <c r="D2127" s="185" t="s">
        <v>2271</v>
      </c>
    </row>
    <row r="2128" spans="1:4">
      <c r="A2128" s="184" t="s">
        <v>2100</v>
      </c>
      <c r="B2128" s="184" t="s">
        <v>2101</v>
      </c>
      <c r="C2128" s="184" t="s">
        <v>4510</v>
      </c>
      <c r="D2128" s="185" t="s">
        <v>2271</v>
      </c>
    </row>
    <row r="2129" spans="1:4">
      <c r="A2129" s="184" t="s">
        <v>2100</v>
      </c>
      <c r="B2129" s="184" t="s">
        <v>2101</v>
      </c>
      <c r="C2129" s="184" t="s">
        <v>4511</v>
      </c>
      <c r="D2129" s="185" t="s">
        <v>2271</v>
      </c>
    </row>
    <row r="2130" spans="1:4">
      <c r="A2130" s="184" t="s">
        <v>2100</v>
      </c>
      <c r="B2130" s="184" t="s">
        <v>2101</v>
      </c>
      <c r="C2130" s="184" t="s">
        <v>4513</v>
      </c>
      <c r="D2130" s="185" t="s">
        <v>2271</v>
      </c>
    </row>
    <row r="2131" spans="1:4">
      <c r="A2131" s="184" t="s">
        <v>2100</v>
      </c>
      <c r="B2131" s="184" t="s">
        <v>2101</v>
      </c>
      <c r="C2131" s="184" t="s">
        <v>4519</v>
      </c>
      <c r="D2131" s="185" t="s">
        <v>2271</v>
      </c>
    </row>
    <row r="2132" spans="1:4">
      <c r="A2132" s="184" t="s">
        <v>2100</v>
      </c>
      <c r="B2132" s="184" t="s">
        <v>2101</v>
      </c>
      <c r="C2132" s="184" t="s">
        <v>4520</v>
      </c>
      <c r="D2132" s="185" t="s">
        <v>2271</v>
      </c>
    </row>
    <row r="2133" spans="1:4">
      <c r="A2133" s="184" t="s">
        <v>2100</v>
      </c>
      <c r="B2133" s="184" t="s">
        <v>2101</v>
      </c>
      <c r="C2133" s="184" t="s">
        <v>4525</v>
      </c>
      <c r="D2133" s="185" t="s">
        <v>2271</v>
      </c>
    </row>
    <row r="2134" spans="1:4">
      <c r="A2134" s="184" t="s">
        <v>2100</v>
      </c>
      <c r="B2134" s="184" t="s">
        <v>2101</v>
      </c>
      <c r="C2134" s="184" t="s">
        <v>4526</v>
      </c>
      <c r="D2134" s="185" t="s">
        <v>2271</v>
      </c>
    </row>
    <row r="2135" spans="1:4">
      <c r="A2135" s="184" t="s">
        <v>2100</v>
      </c>
      <c r="B2135" s="184" t="s">
        <v>2101</v>
      </c>
      <c r="C2135" s="184" t="s">
        <v>4527</v>
      </c>
      <c r="D2135" s="185" t="s">
        <v>2271</v>
      </c>
    </row>
    <row r="2136" spans="1:4">
      <c r="A2136" s="184" t="s">
        <v>2100</v>
      </c>
      <c r="B2136" s="184" t="s">
        <v>2101</v>
      </c>
      <c r="C2136" s="184" t="s">
        <v>4528</v>
      </c>
      <c r="D2136" s="185" t="s">
        <v>2271</v>
      </c>
    </row>
    <row r="2137" spans="1:4">
      <c r="A2137" s="184" t="s">
        <v>2100</v>
      </c>
      <c r="B2137" s="184" t="s">
        <v>2101</v>
      </c>
      <c r="C2137" s="184" t="s">
        <v>4530</v>
      </c>
      <c r="D2137" s="185" t="s">
        <v>2271</v>
      </c>
    </row>
    <row r="2138" spans="1:4">
      <c r="A2138" s="184" t="s">
        <v>2100</v>
      </c>
      <c r="B2138" s="184" t="s">
        <v>2101</v>
      </c>
      <c r="C2138" s="184" t="s">
        <v>6782</v>
      </c>
      <c r="D2138" s="185" t="s">
        <v>2271</v>
      </c>
    </row>
    <row r="2139" spans="1:4">
      <c r="A2139" s="184" t="s">
        <v>2100</v>
      </c>
      <c r="B2139" s="184" t="s">
        <v>2101</v>
      </c>
      <c r="C2139" s="184" t="s">
        <v>4498</v>
      </c>
      <c r="D2139" s="185" t="s">
        <v>2288</v>
      </c>
    </row>
    <row r="2140" spans="1:4">
      <c r="A2140" s="184" t="s">
        <v>2100</v>
      </c>
      <c r="B2140" s="184" t="s">
        <v>2101</v>
      </c>
      <c r="C2140" s="184" t="s">
        <v>4506</v>
      </c>
      <c r="D2140" s="185" t="s">
        <v>2288</v>
      </c>
    </row>
    <row r="2141" spans="1:4">
      <c r="A2141" s="184" t="s">
        <v>2100</v>
      </c>
      <c r="B2141" s="184" t="s">
        <v>2101</v>
      </c>
      <c r="C2141" s="184" t="s">
        <v>4494</v>
      </c>
      <c r="D2141" s="185" t="s">
        <v>2312</v>
      </c>
    </row>
    <row r="2142" spans="1:4">
      <c r="A2142" s="184" t="s">
        <v>2100</v>
      </c>
      <c r="B2142" s="184" t="s">
        <v>2101</v>
      </c>
      <c r="C2142" s="184" t="s">
        <v>4505</v>
      </c>
      <c r="D2142" s="185" t="s">
        <v>2312</v>
      </c>
    </row>
    <row r="2143" spans="1:4">
      <c r="A2143" s="184" t="s">
        <v>2100</v>
      </c>
      <c r="B2143" s="184" t="s">
        <v>2101</v>
      </c>
      <c r="C2143" s="184" t="s">
        <v>4514</v>
      </c>
      <c r="D2143" s="185" t="s">
        <v>2312</v>
      </c>
    </row>
    <row r="2144" spans="1:4">
      <c r="A2144" s="184" t="s">
        <v>2100</v>
      </c>
      <c r="B2144" s="184" t="s">
        <v>2101</v>
      </c>
      <c r="C2144" s="184" t="s">
        <v>4515</v>
      </c>
      <c r="D2144" s="185" t="s">
        <v>2312</v>
      </c>
    </row>
    <row r="2145" spans="1:4">
      <c r="A2145" s="184" t="s">
        <v>2100</v>
      </c>
      <c r="B2145" s="184" t="s">
        <v>2101</v>
      </c>
      <c r="C2145" s="184" t="s">
        <v>4529</v>
      </c>
      <c r="D2145" s="185" t="s">
        <v>2312</v>
      </c>
    </row>
    <row r="2146" spans="1:4">
      <c r="A2146" s="184" t="s">
        <v>2100</v>
      </c>
      <c r="B2146" s="184" t="s">
        <v>2101</v>
      </c>
      <c r="C2146" s="184" t="s">
        <v>6768</v>
      </c>
      <c r="D2146" s="185" t="s">
        <v>2312</v>
      </c>
    </row>
    <row r="2147" spans="1:4">
      <c r="A2147" s="184" t="s">
        <v>2100</v>
      </c>
      <c r="B2147" s="184" t="s">
        <v>2101</v>
      </c>
      <c r="C2147" s="184" t="s">
        <v>6769</v>
      </c>
      <c r="D2147" s="185" t="s">
        <v>2312</v>
      </c>
    </row>
    <row r="2148" spans="1:4">
      <c r="A2148" s="184" t="s">
        <v>2100</v>
      </c>
      <c r="B2148" s="184" t="s">
        <v>2101</v>
      </c>
      <c r="C2148" s="184" t="s">
        <v>6770</v>
      </c>
      <c r="D2148" s="185" t="s">
        <v>2312</v>
      </c>
    </row>
    <row r="2149" spans="1:4">
      <c r="A2149" s="184" t="s">
        <v>1036</v>
      </c>
      <c r="B2149" s="184" t="s">
        <v>2567</v>
      </c>
      <c r="C2149" s="184" t="s">
        <v>2567</v>
      </c>
      <c r="D2149" s="185" t="s">
        <v>2271</v>
      </c>
    </row>
    <row r="2150" spans="1:4">
      <c r="A2150" s="184" t="s">
        <v>1040</v>
      </c>
      <c r="B2150" s="184" t="s">
        <v>3525</v>
      </c>
      <c r="C2150" s="184" t="s">
        <v>3525</v>
      </c>
      <c r="D2150" s="185" t="s">
        <v>2271</v>
      </c>
    </row>
    <row r="2151" spans="1:4">
      <c r="A2151" s="184" t="s">
        <v>1042</v>
      </c>
      <c r="B2151" s="184" t="s">
        <v>3235</v>
      </c>
      <c r="C2151" s="184" t="s">
        <v>3235</v>
      </c>
      <c r="D2151" s="185" t="s">
        <v>2271</v>
      </c>
    </row>
    <row r="2152" spans="1:4">
      <c r="A2152" s="184" t="s">
        <v>1044</v>
      </c>
      <c r="B2152" s="184" t="s">
        <v>3882</v>
      </c>
      <c r="C2152" s="184" t="s">
        <v>3882</v>
      </c>
      <c r="D2152" s="185" t="s">
        <v>2271</v>
      </c>
    </row>
    <row r="2153" spans="1:4">
      <c r="A2153" s="184" t="s">
        <v>2575</v>
      </c>
      <c r="B2153" s="184" t="s">
        <v>2576</v>
      </c>
      <c r="C2153" s="184" t="s">
        <v>2576</v>
      </c>
      <c r="D2153" s="185" t="s">
        <v>2271</v>
      </c>
    </row>
    <row r="2154" spans="1:4">
      <c r="A2154" s="184" t="s">
        <v>2102</v>
      </c>
      <c r="B2154" s="184" t="s">
        <v>2103</v>
      </c>
      <c r="C2154" s="184" t="s">
        <v>4532</v>
      </c>
      <c r="D2154" s="185" t="s">
        <v>2290</v>
      </c>
    </row>
    <row r="2155" spans="1:4">
      <c r="A2155" s="184" t="s">
        <v>2102</v>
      </c>
      <c r="B2155" s="184" t="s">
        <v>2103</v>
      </c>
      <c r="C2155" s="184" t="s">
        <v>4536</v>
      </c>
      <c r="D2155" s="185" t="s">
        <v>2290</v>
      </c>
    </row>
    <row r="2156" spans="1:4">
      <c r="A2156" s="184" t="s">
        <v>2102</v>
      </c>
      <c r="B2156" s="184" t="s">
        <v>2103</v>
      </c>
      <c r="C2156" s="184" t="s">
        <v>4538</v>
      </c>
      <c r="D2156" s="185" t="s">
        <v>2290</v>
      </c>
    </row>
    <row r="2157" spans="1:4">
      <c r="A2157" s="184" t="s">
        <v>2102</v>
      </c>
      <c r="B2157" s="184" t="s">
        <v>2103</v>
      </c>
      <c r="C2157" s="184" t="s">
        <v>4539</v>
      </c>
      <c r="D2157" s="185" t="s">
        <v>2290</v>
      </c>
    </row>
    <row r="2158" spans="1:4">
      <c r="A2158" s="184" t="s">
        <v>2102</v>
      </c>
      <c r="B2158" s="184" t="s">
        <v>2103</v>
      </c>
      <c r="C2158" s="184" t="s">
        <v>4541</v>
      </c>
      <c r="D2158" s="185" t="s">
        <v>2290</v>
      </c>
    </row>
    <row r="2159" spans="1:4">
      <c r="A2159" s="184" t="s">
        <v>2102</v>
      </c>
      <c r="B2159" s="184" t="s">
        <v>2103</v>
      </c>
      <c r="C2159" s="184" t="s">
        <v>4550</v>
      </c>
      <c r="D2159" s="185" t="s">
        <v>2290</v>
      </c>
    </row>
    <row r="2160" spans="1:4">
      <c r="A2160" s="184" t="s">
        <v>2102</v>
      </c>
      <c r="B2160" s="184" t="s">
        <v>2103</v>
      </c>
      <c r="C2160" s="184" t="s">
        <v>4551</v>
      </c>
      <c r="D2160" s="185" t="s">
        <v>2290</v>
      </c>
    </row>
    <row r="2161" spans="1:4">
      <c r="A2161" s="184" t="s">
        <v>2102</v>
      </c>
      <c r="B2161" s="184" t="s">
        <v>2103</v>
      </c>
      <c r="C2161" s="184" t="s">
        <v>4552</v>
      </c>
      <c r="D2161" s="185" t="s">
        <v>2290</v>
      </c>
    </row>
    <row r="2162" spans="1:4">
      <c r="A2162" s="184" t="s">
        <v>2102</v>
      </c>
      <c r="B2162" s="184" t="s">
        <v>2103</v>
      </c>
      <c r="C2162" s="184" t="s">
        <v>4562</v>
      </c>
      <c r="D2162" s="185" t="s">
        <v>2290</v>
      </c>
    </row>
    <row r="2163" spans="1:4">
      <c r="A2163" s="184" t="s">
        <v>2102</v>
      </c>
      <c r="B2163" s="184" t="s">
        <v>2103</v>
      </c>
      <c r="C2163" s="184" t="s">
        <v>4564</v>
      </c>
      <c r="D2163" s="185" t="s">
        <v>2290</v>
      </c>
    </row>
    <row r="2164" spans="1:4">
      <c r="A2164" s="184" t="s">
        <v>2102</v>
      </c>
      <c r="B2164" s="184" t="s">
        <v>2103</v>
      </c>
      <c r="C2164" s="184" t="s">
        <v>4565</v>
      </c>
      <c r="D2164" s="185" t="s">
        <v>2290</v>
      </c>
    </row>
    <row r="2165" spans="1:4">
      <c r="A2165" s="184" t="s">
        <v>2102</v>
      </c>
      <c r="B2165" s="184" t="s">
        <v>2103</v>
      </c>
      <c r="C2165" s="184" t="s">
        <v>4569</v>
      </c>
      <c r="D2165" s="185" t="s">
        <v>2290</v>
      </c>
    </row>
    <row r="2166" spans="1:4">
      <c r="A2166" s="184" t="s">
        <v>2102</v>
      </c>
      <c r="B2166" s="184" t="s">
        <v>2103</v>
      </c>
      <c r="C2166" s="184" t="s">
        <v>4572</v>
      </c>
      <c r="D2166" s="185" t="s">
        <v>2290</v>
      </c>
    </row>
    <row r="2167" spans="1:4">
      <c r="A2167" s="184" t="s">
        <v>2102</v>
      </c>
      <c r="B2167" s="184" t="s">
        <v>2103</v>
      </c>
      <c r="C2167" s="184" t="s">
        <v>4573</v>
      </c>
      <c r="D2167" s="185" t="s">
        <v>2290</v>
      </c>
    </row>
    <row r="2168" spans="1:4">
      <c r="A2168" s="184" t="s">
        <v>2102</v>
      </c>
      <c r="B2168" s="184" t="s">
        <v>2103</v>
      </c>
      <c r="C2168" s="184" t="s">
        <v>4580</v>
      </c>
      <c r="D2168" s="185" t="s">
        <v>2290</v>
      </c>
    </row>
    <row r="2169" spans="1:4">
      <c r="A2169" s="184" t="s">
        <v>2102</v>
      </c>
      <c r="B2169" s="184" t="s">
        <v>2103</v>
      </c>
      <c r="C2169" s="184" t="s">
        <v>4582</v>
      </c>
      <c r="D2169" s="185" t="s">
        <v>2290</v>
      </c>
    </row>
    <row r="2170" spans="1:4">
      <c r="A2170" s="184" t="s">
        <v>2102</v>
      </c>
      <c r="B2170" s="184" t="s">
        <v>2103</v>
      </c>
      <c r="C2170" s="184" t="s">
        <v>2103</v>
      </c>
      <c r="D2170" s="185" t="s">
        <v>2286</v>
      </c>
    </row>
    <row r="2171" spans="1:4">
      <c r="A2171" s="184" t="s">
        <v>2102</v>
      </c>
      <c r="B2171" s="184" t="s">
        <v>2103</v>
      </c>
      <c r="C2171" s="184" t="s">
        <v>4531</v>
      </c>
      <c r="D2171" s="185" t="s">
        <v>2271</v>
      </c>
    </row>
    <row r="2172" spans="1:4">
      <c r="A2172" s="184" t="s">
        <v>2102</v>
      </c>
      <c r="B2172" s="184" t="s">
        <v>2103</v>
      </c>
      <c r="C2172" s="184" t="s">
        <v>4534</v>
      </c>
      <c r="D2172" s="185" t="s">
        <v>2271</v>
      </c>
    </row>
    <row r="2173" spans="1:4">
      <c r="A2173" s="184" t="s">
        <v>2102</v>
      </c>
      <c r="B2173" s="184" t="s">
        <v>2103</v>
      </c>
      <c r="C2173" s="184" t="s">
        <v>4535</v>
      </c>
      <c r="D2173" s="185" t="s">
        <v>2271</v>
      </c>
    </row>
    <row r="2174" spans="1:4">
      <c r="A2174" s="184" t="s">
        <v>2102</v>
      </c>
      <c r="B2174" s="184" t="s">
        <v>2103</v>
      </c>
      <c r="C2174" s="184" t="s">
        <v>4537</v>
      </c>
      <c r="D2174" s="185" t="s">
        <v>2271</v>
      </c>
    </row>
    <row r="2175" spans="1:4">
      <c r="A2175" s="184" t="s">
        <v>2102</v>
      </c>
      <c r="B2175" s="184" t="s">
        <v>2103</v>
      </c>
      <c r="C2175" s="184" t="s">
        <v>4540</v>
      </c>
      <c r="D2175" s="185" t="s">
        <v>2271</v>
      </c>
    </row>
    <row r="2176" spans="1:4">
      <c r="A2176" s="184" t="s">
        <v>2102</v>
      </c>
      <c r="B2176" s="184" t="s">
        <v>2103</v>
      </c>
      <c r="C2176" s="184" t="s">
        <v>4543</v>
      </c>
      <c r="D2176" s="185" t="s">
        <v>2271</v>
      </c>
    </row>
    <row r="2177" spans="1:4">
      <c r="A2177" s="184" t="s">
        <v>2102</v>
      </c>
      <c r="B2177" s="184" t="s">
        <v>2103</v>
      </c>
      <c r="C2177" s="184" t="s">
        <v>4544</v>
      </c>
      <c r="D2177" s="185" t="s">
        <v>2271</v>
      </c>
    </row>
    <row r="2178" spans="1:4">
      <c r="A2178" s="184" t="s">
        <v>2102</v>
      </c>
      <c r="B2178" s="184" t="s">
        <v>2103</v>
      </c>
      <c r="C2178" s="184" t="s">
        <v>4545</v>
      </c>
      <c r="D2178" s="185" t="s">
        <v>2271</v>
      </c>
    </row>
    <row r="2179" spans="1:4">
      <c r="A2179" s="184" t="s">
        <v>2102</v>
      </c>
      <c r="B2179" s="184" t="s">
        <v>2103</v>
      </c>
      <c r="C2179" s="184" t="s">
        <v>4548</v>
      </c>
      <c r="D2179" s="185" t="s">
        <v>2271</v>
      </c>
    </row>
    <row r="2180" spans="1:4">
      <c r="A2180" s="184" t="s">
        <v>2102</v>
      </c>
      <c r="B2180" s="184" t="s">
        <v>2103</v>
      </c>
      <c r="C2180" s="184" t="s">
        <v>4549</v>
      </c>
      <c r="D2180" s="185" t="s">
        <v>2271</v>
      </c>
    </row>
    <row r="2181" spans="1:4">
      <c r="A2181" s="184" t="s">
        <v>2102</v>
      </c>
      <c r="B2181" s="184" t="s">
        <v>2103</v>
      </c>
      <c r="C2181" s="184" t="s">
        <v>4553</v>
      </c>
      <c r="D2181" s="185" t="s">
        <v>2271</v>
      </c>
    </row>
    <row r="2182" spans="1:4">
      <c r="A2182" s="184" t="s">
        <v>2102</v>
      </c>
      <c r="B2182" s="184" t="s">
        <v>2103</v>
      </c>
      <c r="C2182" s="184" t="s">
        <v>4554</v>
      </c>
      <c r="D2182" s="185" t="s">
        <v>2271</v>
      </c>
    </row>
    <row r="2183" spans="1:4">
      <c r="A2183" s="184" t="s">
        <v>2102</v>
      </c>
      <c r="B2183" s="184" t="s">
        <v>2103</v>
      </c>
      <c r="C2183" s="184" t="s">
        <v>4555</v>
      </c>
      <c r="D2183" s="185" t="s">
        <v>2271</v>
      </c>
    </row>
    <row r="2184" spans="1:4">
      <c r="A2184" s="184" t="s">
        <v>2102</v>
      </c>
      <c r="B2184" s="184" t="s">
        <v>2103</v>
      </c>
      <c r="C2184" s="184" t="s">
        <v>4556</v>
      </c>
      <c r="D2184" s="185" t="s">
        <v>2271</v>
      </c>
    </row>
    <row r="2185" spans="1:4">
      <c r="A2185" s="184" t="s">
        <v>2102</v>
      </c>
      <c r="B2185" s="184" t="s">
        <v>2103</v>
      </c>
      <c r="C2185" s="184" t="s">
        <v>4557</v>
      </c>
      <c r="D2185" s="185" t="s">
        <v>2271</v>
      </c>
    </row>
    <row r="2186" spans="1:4">
      <c r="A2186" s="184" t="s">
        <v>2102</v>
      </c>
      <c r="B2186" s="184" t="s">
        <v>2103</v>
      </c>
      <c r="C2186" s="184" t="s">
        <v>4559</v>
      </c>
      <c r="D2186" s="185" t="s">
        <v>2271</v>
      </c>
    </row>
    <row r="2187" spans="1:4">
      <c r="A2187" s="184" t="s">
        <v>2102</v>
      </c>
      <c r="B2187" s="184" t="s">
        <v>2103</v>
      </c>
      <c r="C2187" s="184" t="s">
        <v>4560</v>
      </c>
      <c r="D2187" s="185" t="s">
        <v>2271</v>
      </c>
    </row>
    <row r="2188" spans="1:4">
      <c r="A2188" s="184" t="s">
        <v>2102</v>
      </c>
      <c r="B2188" s="184" t="s">
        <v>2103</v>
      </c>
      <c r="C2188" s="184" t="s">
        <v>4561</v>
      </c>
      <c r="D2188" s="185" t="s">
        <v>2271</v>
      </c>
    </row>
    <row r="2189" spans="1:4">
      <c r="A2189" s="184" t="s">
        <v>2102</v>
      </c>
      <c r="B2189" s="184" t="s">
        <v>2103</v>
      </c>
      <c r="C2189" s="184" t="s">
        <v>4566</v>
      </c>
      <c r="D2189" s="185" t="s">
        <v>2271</v>
      </c>
    </row>
    <row r="2190" spans="1:4">
      <c r="A2190" s="184" t="s">
        <v>2102</v>
      </c>
      <c r="B2190" s="184" t="s">
        <v>2103</v>
      </c>
      <c r="C2190" s="184" t="s">
        <v>4570</v>
      </c>
      <c r="D2190" s="185" t="s">
        <v>2271</v>
      </c>
    </row>
    <row r="2191" spans="1:4">
      <c r="A2191" s="184" t="s">
        <v>2102</v>
      </c>
      <c r="B2191" s="184" t="s">
        <v>2103</v>
      </c>
      <c r="C2191" s="184" t="s">
        <v>4571</v>
      </c>
      <c r="D2191" s="185" t="s">
        <v>2271</v>
      </c>
    </row>
    <row r="2192" spans="1:4">
      <c r="A2192" s="184" t="s">
        <v>2102</v>
      </c>
      <c r="B2192" s="184" t="s">
        <v>2103</v>
      </c>
      <c r="C2192" s="184" t="s">
        <v>4574</v>
      </c>
      <c r="D2192" s="185" t="s">
        <v>2271</v>
      </c>
    </row>
    <row r="2193" spans="1:4">
      <c r="A2193" s="184" t="s">
        <v>2102</v>
      </c>
      <c r="B2193" s="184" t="s">
        <v>2103</v>
      </c>
      <c r="C2193" s="184" t="s">
        <v>4575</v>
      </c>
      <c r="D2193" s="185" t="s">
        <v>2271</v>
      </c>
    </row>
    <row r="2194" spans="1:4">
      <c r="A2194" s="184" t="s">
        <v>2102</v>
      </c>
      <c r="B2194" s="184" t="s">
        <v>2103</v>
      </c>
      <c r="C2194" s="184" t="s">
        <v>4576</v>
      </c>
      <c r="D2194" s="185" t="s">
        <v>2271</v>
      </c>
    </row>
    <row r="2195" spans="1:4">
      <c r="A2195" s="184" t="s">
        <v>2102</v>
      </c>
      <c r="B2195" s="184" t="s">
        <v>2103</v>
      </c>
      <c r="C2195" s="184" t="s">
        <v>4577</v>
      </c>
      <c r="D2195" s="185" t="s">
        <v>2271</v>
      </c>
    </row>
    <row r="2196" spans="1:4">
      <c r="A2196" s="184" t="s">
        <v>2102</v>
      </c>
      <c r="B2196" s="184" t="s">
        <v>2103</v>
      </c>
      <c r="C2196" s="184" t="s">
        <v>4578</v>
      </c>
      <c r="D2196" s="185" t="s">
        <v>2271</v>
      </c>
    </row>
    <row r="2197" spans="1:4">
      <c r="A2197" s="184" t="s">
        <v>2102</v>
      </c>
      <c r="B2197" s="184" t="s">
        <v>2103</v>
      </c>
      <c r="C2197" s="184" t="s">
        <v>4579</v>
      </c>
      <c r="D2197" s="185" t="s">
        <v>2271</v>
      </c>
    </row>
    <row r="2198" spans="1:4">
      <c r="A2198" s="184" t="s">
        <v>2102</v>
      </c>
      <c r="B2198" s="184" t="s">
        <v>2103</v>
      </c>
      <c r="C2198" s="184" t="s">
        <v>4584</v>
      </c>
      <c r="D2198" s="185" t="s">
        <v>2271</v>
      </c>
    </row>
    <row r="2199" spans="1:4">
      <c r="A2199" s="184" t="s">
        <v>2102</v>
      </c>
      <c r="B2199" s="184" t="s">
        <v>2103</v>
      </c>
      <c r="C2199" s="184" t="s">
        <v>4585</v>
      </c>
      <c r="D2199" s="185" t="s">
        <v>2271</v>
      </c>
    </row>
    <row r="2200" spans="1:4">
      <c r="A2200" s="184" t="s">
        <v>2102</v>
      </c>
      <c r="B2200" s="184" t="s">
        <v>2103</v>
      </c>
      <c r="C2200" s="184" t="s">
        <v>4588</v>
      </c>
      <c r="D2200" s="185" t="s">
        <v>2271</v>
      </c>
    </row>
    <row r="2201" spans="1:4">
      <c r="A2201" s="184" t="s">
        <v>2102</v>
      </c>
      <c r="B2201" s="184" t="s">
        <v>2103</v>
      </c>
      <c r="C2201" s="184" t="s">
        <v>4589</v>
      </c>
      <c r="D2201" s="185" t="s">
        <v>2271</v>
      </c>
    </row>
    <row r="2202" spans="1:4">
      <c r="A2202" s="184" t="s">
        <v>2102</v>
      </c>
      <c r="B2202" s="184" t="s">
        <v>2103</v>
      </c>
      <c r="C2202" s="184" t="s">
        <v>4590</v>
      </c>
      <c r="D2202" s="185" t="s">
        <v>2271</v>
      </c>
    </row>
    <row r="2203" spans="1:4">
      <c r="A2203" s="184" t="s">
        <v>2102</v>
      </c>
      <c r="B2203" s="184" t="s">
        <v>2103</v>
      </c>
      <c r="C2203" s="184" t="s">
        <v>4591</v>
      </c>
      <c r="D2203" s="185" t="s">
        <v>2271</v>
      </c>
    </row>
    <row r="2204" spans="1:4">
      <c r="A2204" s="184" t="s">
        <v>2102</v>
      </c>
      <c r="B2204" s="184" t="s">
        <v>2103</v>
      </c>
      <c r="C2204" s="184" t="s">
        <v>4592</v>
      </c>
      <c r="D2204" s="185" t="s">
        <v>2271</v>
      </c>
    </row>
    <row r="2205" spans="1:4">
      <c r="A2205" s="184" t="s">
        <v>2102</v>
      </c>
      <c r="B2205" s="184" t="s">
        <v>2103</v>
      </c>
      <c r="C2205" s="184" t="s">
        <v>6783</v>
      </c>
      <c r="D2205" s="185" t="s">
        <v>2271</v>
      </c>
    </row>
    <row r="2206" spans="1:4">
      <c r="A2206" s="184" t="s">
        <v>2102</v>
      </c>
      <c r="B2206" s="184" t="s">
        <v>2103</v>
      </c>
      <c r="C2206" s="184" t="s">
        <v>4542</v>
      </c>
      <c r="D2206" s="185" t="s">
        <v>2288</v>
      </c>
    </row>
    <row r="2207" spans="1:4">
      <c r="A2207" s="184" t="s">
        <v>2102</v>
      </c>
      <c r="B2207" s="184" t="s">
        <v>2103</v>
      </c>
      <c r="C2207" s="184" t="s">
        <v>4581</v>
      </c>
      <c r="D2207" s="185" t="s">
        <v>2288</v>
      </c>
    </row>
    <row r="2208" spans="1:4">
      <c r="A2208" s="184" t="s">
        <v>2102</v>
      </c>
      <c r="B2208" s="184" t="s">
        <v>2103</v>
      </c>
      <c r="C2208" s="184" t="s">
        <v>4586</v>
      </c>
      <c r="D2208" s="185" t="s">
        <v>2288</v>
      </c>
    </row>
    <row r="2209" spans="1:4">
      <c r="A2209" s="184" t="s">
        <v>2102</v>
      </c>
      <c r="B2209" s="184" t="s">
        <v>2103</v>
      </c>
      <c r="C2209" s="184" t="s">
        <v>4533</v>
      </c>
      <c r="D2209" s="185" t="s">
        <v>2312</v>
      </c>
    </row>
    <row r="2210" spans="1:4">
      <c r="A2210" s="184" t="s">
        <v>2102</v>
      </c>
      <c r="B2210" s="184" t="s">
        <v>2103</v>
      </c>
      <c r="C2210" s="184" t="s">
        <v>4546</v>
      </c>
      <c r="D2210" s="185" t="s">
        <v>2312</v>
      </c>
    </row>
    <row r="2211" spans="1:4">
      <c r="A2211" s="184" t="s">
        <v>2102</v>
      </c>
      <c r="B2211" s="184" t="s">
        <v>2103</v>
      </c>
      <c r="C2211" s="184" t="s">
        <v>4547</v>
      </c>
      <c r="D2211" s="185" t="s">
        <v>2312</v>
      </c>
    </row>
    <row r="2212" spans="1:4">
      <c r="A2212" s="184" t="s">
        <v>2102</v>
      </c>
      <c r="B2212" s="184" t="s">
        <v>2103</v>
      </c>
      <c r="C2212" s="184" t="s">
        <v>4558</v>
      </c>
      <c r="D2212" s="185" t="s">
        <v>2312</v>
      </c>
    </row>
    <row r="2213" spans="1:4">
      <c r="A2213" s="184" t="s">
        <v>2102</v>
      </c>
      <c r="B2213" s="184" t="s">
        <v>2103</v>
      </c>
      <c r="C2213" s="184" t="s">
        <v>4563</v>
      </c>
      <c r="D2213" s="185" t="s">
        <v>2312</v>
      </c>
    </row>
    <row r="2214" spans="1:4">
      <c r="A2214" s="184" t="s">
        <v>2102</v>
      </c>
      <c r="B2214" s="184" t="s">
        <v>2103</v>
      </c>
      <c r="C2214" s="184" t="s">
        <v>4567</v>
      </c>
      <c r="D2214" s="185" t="s">
        <v>2312</v>
      </c>
    </row>
    <row r="2215" spans="1:4">
      <c r="A2215" s="184" t="s">
        <v>2102</v>
      </c>
      <c r="B2215" s="184" t="s">
        <v>2103</v>
      </c>
      <c r="C2215" s="184" t="s">
        <v>4568</v>
      </c>
      <c r="D2215" s="185" t="s">
        <v>2312</v>
      </c>
    </row>
    <row r="2216" spans="1:4">
      <c r="A2216" s="184" t="s">
        <v>2102</v>
      </c>
      <c r="B2216" s="184" t="s">
        <v>2103</v>
      </c>
      <c r="C2216" s="184" t="s">
        <v>4583</v>
      </c>
      <c r="D2216" s="185" t="s">
        <v>2312</v>
      </c>
    </row>
    <row r="2217" spans="1:4">
      <c r="A2217" s="184" t="s">
        <v>2102</v>
      </c>
      <c r="B2217" s="184" t="s">
        <v>2103</v>
      </c>
      <c r="C2217" s="184" t="s">
        <v>4587</v>
      </c>
      <c r="D2217" s="185" t="s">
        <v>2312</v>
      </c>
    </row>
    <row r="2218" spans="1:4">
      <c r="A2218" s="184" t="s">
        <v>2102</v>
      </c>
      <c r="B2218" s="184" t="s">
        <v>2103</v>
      </c>
      <c r="C2218" s="184" t="s">
        <v>6806</v>
      </c>
      <c r="D2218" s="185" t="s">
        <v>2312</v>
      </c>
    </row>
    <row r="2219" spans="1:4">
      <c r="A2219" s="184" t="s">
        <v>2102</v>
      </c>
      <c r="B2219" s="184" t="s">
        <v>2103</v>
      </c>
      <c r="C2219" s="184" t="s">
        <v>6807</v>
      </c>
      <c r="D2219" s="185" t="s">
        <v>2312</v>
      </c>
    </row>
    <row r="2220" spans="1:4">
      <c r="A2220" s="184" t="s">
        <v>2102</v>
      </c>
      <c r="B2220" s="184" t="s">
        <v>2103</v>
      </c>
      <c r="C2220" s="184" t="s">
        <v>6808</v>
      </c>
      <c r="D2220" s="185" t="s">
        <v>2312</v>
      </c>
    </row>
    <row r="2221" spans="1:4">
      <c r="A2221" s="184" t="s">
        <v>2572</v>
      </c>
      <c r="B2221" s="184" t="s">
        <v>2573</v>
      </c>
      <c r="C2221" s="184" t="s">
        <v>2573</v>
      </c>
      <c r="D2221" s="185" t="s">
        <v>2271</v>
      </c>
    </row>
    <row r="2222" spans="1:4">
      <c r="A2222" s="184" t="s">
        <v>1050</v>
      </c>
      <c r="B2222" s="184" t="s">
        <v>3397</v>
      </c>
      <c r="C2222" s="184" t="s">
        <v>3397</v>
      </c>
      <c r="D2222" s="185" t="s">
        <v>2271</v>
      </c>
    </row>
    <row r="2223" spans="1:4">
      <c r="A2223" s="184" t="s">
        <v>1052</v>
      </c>
      <c r="B2223" s="184" t="s">
        <v>3533</v>
      </c>
      <c r="C2223" s="184" t="s">
        <v>3533</v>
      </c>
      <c r="D2223" s="185" t="s">
        <v>2271</v>
      </c>
    </row>
    <row r="2224" spans="1:4">
      <c r="A2224" s="184" t="s">
        <v>1054</v>
      </c>
      <c r="B2224" s="184" t="s">
        <v>3132</v>
      </c>
      <c r="C2224" s="184" t="s">
        <v>3132</v>
      </c>
      <c r="D2224" s="185" t="s">
        <v>2271</v>
      </c>
    </row>
    <row r="2225" spans="1:4">
      <c r="A2225" s="184" t="s">
        <v>1056</v>
      </c>
      <c r="B2225" s="184" t="s">
        <v>3269</v>
      </c>
      <c r="C2225" s="184" t="s">
        <v>3269</v>
      </c>
      <c r="D2225" s="185" t="s">
        <v>2271</v>
      </c>
    </row>
    <row r="2226" spans="1:4">
      <c r="A2226" s="184" t="s">
        <v>1060</v>
      </c>
      <c r="B2226" s="184" t="s">
        <v>2563</v>
      </c>
      <c r="C2226" s="184" t="s">
        <v>2563</v>
      </c>
      <c r="D2226" s="185" t="s">
        <v>2271</v>
      </c>
    </row>
    <row r="2227" spans="1:4">
      <c r="A2227" s="184" t="s">
        <v>1062</v>
      </c>
      <c r="B2227" s="184" t="s">
        <v>3535</v>
      </c>
      <c r="C2227" s="184" t="s">
        <v>3535</v>
      </c>
      <c r="D2227" s="185" t="s">
        <v>2271</v>
      </c>
    </row>
    <row r="2228" spans="1:4">
      <c r="A2228" s="184" t="s">
        <v>2104</v>
      </c>
      <c r="B2228" s="184" t="s">
        <v>2105</v>
      </c>
      <c r="C2228" s="184" t="s">
        <v>4598</v>
      </c>
      <c r="D2228" s="185" t="s">
        <v>2290</v>
      </c>
    </row>
    <row r="2229" spans="1:4">
      <c r="A2229" s="184" t="s">
        <v>2104</v>
      </c>
      <c r="B2229" s="184" t="s">
        <v>2105</v>
      </c>
      <c r="C2229" s="184" t="s">
        <v>4600</v>
      </c>
      <c r="D2229" s="185" t="s">
        <v>2290</v>
      </c>
    </row>
    <row r="2230" spans="1:4">
      <c r="A2230" s="184" t="s">
        <v>2104</v>
      </c>
      <c r="B2230" s="184" t="s">
        <v>2105</v>
      </c>
      <c r="C2230" s="184" t="s">
        <v>4604</v>
      </c>
      <c r="D2230" s="185" t="s">
        <v>2290</v>
      </c>
    </row>
    <row r="2231" spans="1:4">
      <c r="A2231" s="184" t="s">
        <v>2104</v>
      </c>
      <c r="B2231" s="184" t="s">
        <v>2105</v>
      </c>
      <c r="C2231" s="184" t="s">
        <v>4606</v>
      </c>
      <c r="D2231" s="185" t="s">
        <v>2290</v>
      </c>
    </row>
    <row r="2232" spans="1:4">
      <c r="A2232" s="184" t="s">
        <v>2104</v>
      </c>
      <c r="B2232" s="184" t="s">
        <v>2105</v>
      </c>
      <c r="C2232" s="184" t="s">
        <v>4607</v>
      </c>
      <c r="D2232" s="185" t="s">
        <v>2290</v>
      </c>
    </row>
    <row r="2233" spans="1:4">
      <c r="A2233" s="184" t="s">
        <v>2104</v>
      </c>
      <c r="B2233" s="184" t="s">
        <v>2105</v>
      </c>
      <c r="C2233" s="184" t="s">
        <v>4609</v>
      </c>
      <c r="D2233" s="185" t="s">
        <v>2290</v>
      </c>
    </row>
    <row r="2234" spans="1:4">
      <c r="A2234" s="184" t="s">
        <v>2104</v>
      </c>
      <c r="B2234" s="184" t="s">
        <v>2105</v>
      </c>
      <c r="C2234" s="184" t="s">
        <v>4613</v>
      </c>
      <c r="D2234" s="185" t="s">
        <v>2290</v>
      </c>
    </row>
    <row r="2235" spans="1:4">
      <c r="A2235" s="184" t="s">
        <v>2104</v>
      </c>
      <c r="B2235" s="184" t="s">
        <v>2105</v>
      </c>
      <c r="C2235" s="184" t="s">
        <v>4616</v>
      </c>
      <c r="D2235" s="185" t="s">
        <v>2290</v>
      </c>
    </row>
    <row r="2236" spans="1:4">
      <c r="A2236" s="184" t="s">
        <v>2104</v>
      </c>
      <c r="B2236" s="184" t="s">
        <v>2105</v>
      </c>
      <c r="C2236" s="184" t="s">
        <v>4617</v>
      </c>
      <c r="D2236" s="185" t="s">
        <v>2290</v>
      </c>
    </row>
    <row r="2237" spans="1:4">
      <c r="A2237" s="184" t="s">
        <v>2104</v>
      </c>
      <c r="B2237" s="184" t="s">
        <v>2105</v>
      </c>
      <c r="C2237" s="184" t="s">
        <v>4618</v>
      </c>
      <c r="D2237" s="185" t="s">
        <v>2290</v>
      </c>
    </row>
    <row r="2238" spans="1:4">
      <c r="A2238" s="184" t="s">
        <v>2104</v>
      </c>
      <c r="B2238" s="184" t="s">
        <v>2105</v>
      </c>
      <c r="C2238" s="184" t="s">
        <v>4619</v>
      </c>
      <c r="D2238" s="185" t="s">
        <v>2290</v>
      </c>
    </row>
    <row r="2239" spans="1:4">
      <c r="A2239" s="184" t="s">
        <v>2104</v>
      </c>
      <c r="B2239" s="184" t="s">
        <v>2105</v>
      </c>
      <c r="C2239" s="184" t="s">
        <v>4620</v>
      </c>
      <c r="D2239" s="185" t="s">
        <v>2290</v>
      </c>
    </row>
    <row r="2240" spans="1:4">
      <c r="A2240" s="184" t="s">
        <v>2104</v>
      </c>
      <c r="B2240" s="184" t="s">
        <v>2105</v>
      </c>
      <c r="C2240" s="184" t="s">
        <v>4622</v>
      </c>
      <c r="D2240" s="185" t="s">
        <v>2290</v>
      </c>
    </row>
    <row r="2241" spans="1:4">
      <c r="A2241" s="184" t="s">
        <v>2104</v>
      </c>
      <c r="B2241" s="184" t="s">
        <v>2105</v>
      </c>
      <c r="C2241" s="184" t="s">
        <v>4623</v>
      </c>
      <c r="D2241" s="185" t="s">
        <v>2290</v>
      </c>
    </row>
    <row r="2242" spans="1:4">
      <c r="A2242" s="184" t="s">
        <v>2104</v>
      </c>
      <c r="B2242" s="184" t="s">
        <v>2105</v>
      </c>
      <c r="C2242" s="184" t="s">
        <v>4626</v>
      </c>
      <c r="D2242" s="185" t="s">
        <v>2290</v>
      </c>
    </row>
    <row r="2243" spans="1:4">
      <c r="A2243" s="184" t="s">
        <v>2104</v>
      </c>
      <c r="B2243" s="184" t="s">
        <v>2105</v>
      </c>
      <c r="C2243" s="184" t="s">
        <v>4634</v>
      </c>
      <c r="D2243" s="185" t="s">
        <v>2290</v>
      </c>
    </row>
    <row r="2244" spans="1:4">
      <c r="A2244" s="184" t="s">
        <v>2104</v>
      </c>
      <c r="B2244" s="184" t="s">
        <v>2105</v>
      </c>
      <c r="C2244" s="184" t="s">
        <v>4636</v>
      </c>
      <c r="D2244" s="185" t="s">
        <v>2290</v>
      </c>
    </row>
    <row r="2245" spans="1:4">
      <c r="A2245" s="184" t="s">
        <v>2104</v>
      </c>
      <c r="B2245" s="184" t="s">
        <v>2105</v>
      </c>
      <c r="C2245" s="184" t="s">
        <v>4639</v>
      </c>
      <c r="D2245" s="185" t="s">
        <v>2290</v>
      </c>
    </row>
    <row r="2246" spans="1:4">
      <c r="A2246" s="184" t="s">
        <v>2104</v>
      </c>
      <c r="B2246" s="184" t="s">
        <v>2105</v>
      </c>
      <c r="C2246" s="184" t="s">
        <v>4640</v>
      </c>
      <c r="D2246" s="185" t="s">
        <v>2290</v>
      </c>
    </row>
    <row r="2247" spans="1:4">
      <c r="A2247" s="184" t="s">
        <v>2104</v>
      </c>
      <c r="B2247" s="184" t="s">
        <v>2105</v>
      </c>
      <c r="C2247" s="184" t="s">
        <v>4641</v>
      </c>
      <c r="D2247" s="185" t="s">
        <v>2290</v>
      </c>
    </row>
    <row r="2248" spans="1:4">
      <c r="A2248" s="184" t="s">
        <v>2104</v>
      </c>
      <c r="B2248" s="184" t="s">
        <v>2105</v>
      </c>
      <c r="C2248" s="184" t="s">
        <v>4644</v>
      </c>
      <c r="D2248" s="185" t="s">
        <v>2290</v>
      </c>
    </row>
    <row r="2249" spans="1:4">
      <c r="A2249" s="184" t="s">
        <v>2104</v>
      </c>
      <c r="B2249" s="184" t="s">
        <v>2105</v>
      </c>
      <c r="C2249" s="184" t="s">
        <v>4648</v>
      </c>
      <c r="D2249" s="185" t="s">
        <v>2290</v>
      </c>
    </row>
    <row r="2250" spans="1:4">
      <c r="A2250" s="184" t="s">
        <v>2104</v>
      </c>
      <c r="B2250" s="184" t="s">
        <v>2105</v>
      </c>
      <c r="C2250" s="184" t="s">
        <v>4668</v>
      </c>
      <c r="D2250" s="185" t="s">
        <v>2290</v>
      </c>
    </row>
    <row r="2251" spans="1:4">
      <c r="A2251" s="184" t="s">
        <v>2104</v>
      </c>
      <c r="B2251" s="184" t="s">
        <v>2105</v>
      </c>
      <c r="C2251" s="184" t="s">
        <v>6673</v>
      </c>
      <c r="D2251" s="185" t="s">
        <v>2290</v>
      </c>
    </row>
    <row r="2252" spans="1:4">
      <c r="A2252" s="184" t="s">
        <v>2104</v>
      </c>
      <c r="B2252" s="184" t="s">
        <v>2105</v>
      </c>
      <c r="C2252" s="184" t="s">
        <v>2105</v>
      </c>
      <c r="D2252" s="185" t="s">
        <v>2286</v>
      </c>
    </row>
    <row r="2253" spans="1:4">
      <c r="A2253" s="184" t="s">
        <v>2104</v>
      </c>
      <c r="B2253" s="184" t="s">
        <v>2105</v>
      </c>
      <c r="C2253" s="184" t="s">
        <v>4593</v>
      </c>
      <c r="D2253" s="185" t="s">
        <v>2271</v>
      </c>
    </row>
    <row r="2254" spans="1:4">
      <c r="A2254" s="184" t="s">
        <v>2104</v>
      </c>
      <c r="B2254" s="184" t="s">
        <v>2105</v>
      </c>
      <c r="C2254" s="184" t="s">
        <v>4594</v>
      </c>
      <c r="D2254" s="185" t="s">
        <v>2271</v>
      </c>
    </row>
    <row r="2255" spans="1:4">
      <c r="A2255" s="184" t="s">
        <v>2104</v>
      </c>
      <c r="B2255" s="184" t="s">
        <v>2105</v>
      </c>
      <c r="C2255" s="184" t="s">
        <v>4595</v>
      </c>
      <c r="D2255" s="185" t="s">
        <v>2271</v>
      </c>
    </row>
    <row r="2256" spans="1:4">
      <c r="A2256" s="184" t="s">
        <v>2104</v>
      </c>
      <c r="B2256" s="184" t="s">
        <v>2105</v>
      </c>
      <c r="C2256" s="184" t="s">
        <v>4596</v>
      </c>
      <c r="D2256" s="185" t="s">
        <v>2271</v>
      </c>
    </row>
    <row r="2257" spans="1:4">
      <c r="A2257" s="184" t="s">
        <v>2104</v>
      </c>
      <c r="B2257" s="184" t="s">
        <v>2105</v>
      </c>
      <c r="C2257" s="184" t="s">
        <v>4601</v>
      </c>
      <c r="D2257" s="185" t="s">
        <v>2271</v>
      </c>
    </row>
    <row r="2258" spans="1:4">
      <c r="A2258" s="184" t="s">
        <v>2104</v>
      </c>
      <c r="B2258" s="184" t="s">
        <v>2105</v>
      </c>
      <c r="C2258" s="184" t="s">
        <v>4602</v>
      </c>
      <c r="D2258" s="185" t="s">
        <v>2271</v>
      </c>
    </row>
    <row r="2259" spans="1:4">
      <c r="A2259" s="184" t="s">
        <v>2104</v>
      </c>
      <c r="B2259" s="184" t="s">
        <v>2105</v>
      </c>
      <c r="C2259" s="184" t="s">
        <v>4603</v>
      </c>
      <c r="D2259" s="185" t="s">
        <v>2271</v>
      </c>
    </row>
    <row r="2260" spans="1:4">
      <c r="A2260" s="184" t="s">
        <v>2104</v>
      </c>
      <c r="B2260" s="184" t="s">
        <v>2105</v>
      </c>
      <c r="C2260" s="184" t="s">
        <v>4605</v>
      </c>
      <c r="D2260" s="185" t="s">
        <v>2271</v>
      </c>
    </row>
    <row r="2261" spans="1:4">
      <c r="A2261" s="184" t="s">
        <v>2104</v>
      </c>
      <c r="B2261" s="184" t="s">
        <v>2105</v>
      </c>
      <c r="C2261" s="184" t="s">
        <v>4608</v>
      </c>
      <c r="D2261" s="185" t="s">
        <v>2271</v>
      </c>
    </row>
    <row r="2262" spans="1:4">
      <c r="A2262" s="184" t="s">
        <v>2104</v>
      </c>
      <c r="B2262" s="184" t="s">
        <v>2105</v>
      </c>
      <c r="C2262" s="184" t="s">
        <v>4610</v>
      </c>
      <c r="D2262" s="185" t="s">
        <v>2271</v>
      </c>
    </row>
    <row r="2263" spans="1:4">
      <c r="A2263" s="184" t="s">
        <v>2104</v>
      </c>
      <c r="B2263" s="184" t="s">
        <v>2105</v>
      </c>
      <c r="C2263" s="184" t="s">
        <v>4611</v>
      </c>
      <c r="D2263" s="185" t="s">
        <v>2271</v>
      </c>
    </row>
    <row r="2264" spans="1:4">
      <c r="A2264" s="184" t="s">
        <v>2104</v>
      </c>
      <c r="B2264" s="184" t="s">
        <v>2105</v>
      </c>
      <c r="C2264" s="184" t="s">
        <v>4615</v>
      </c>
      <c r="D2264" s="185" t="s">
        <v>2271</v>
      </c>
    </row>
    <row r="2265" spans="1:4">
      <c r="A2265" s="184" t="s">
        <v>2104</v>
      </c>
      <c r="B2265" s="184" t="s">
        <v>2105</v>
      </c>
      <c r="C2265" s="184" t="s">
        <v>4621</v>
      </c>
      <c r="D2265" s="185" t="s">
        <v>2271</v>
      </c>
    </row>
    <row r="2266" spans="1:4">
      <c r="A2266" s="184" t="s">
        <v>2104</v>
      </c>
      <c r="B2266" s="184" t="s">
        <v>2105</v>
      </c>
      <c r="C2266" s="184" t="s">
        <v>4624</v>
      </c>
      <c r="D2266" s="185" t="s">
        <v>2271</v>
      </c>
    </row>
    <row r="2267" spans="1:4">
      <c r="A2267" s="184" t="s">
        <v>2104</v>
      </c>
      <c r="B2267" s="184" t="s">
        <v>2105</v>
      </c>
      <c r="C2267" s="184" t="s">
        <v>4625</v>
      </c>
      <c r="D2267" s="185" t="s">
        <v>2271</v>
      </c>
    </row>
    <row r="2268" spans="1:4">
      <c r="A2268" s="184" t="s">
        <v>2104</v>
      </c>
      <c r="B2268" s="184" t="s">
        <v>2105</v>
      </c>
      <c r="C2268" s="184" t="s">
        <v>4627</v>
      </c>
      <c r="D2268" s="185" t="s">
        <v>2271</v>
      </c>
    </row>
    <row r="2269" spans="1:4">
      <c r="A2269" s="184" t="s">
        <v>2104</v>
      </c>
      <c r="B2269" s="184" t="s">
        <v>2105</v>
      </c>
      <c r="C2269" s="184" t="s">
        <v>4628</v>
      </c>
      <c r="D2269" s="185" t="s">
        <v>2271</v>
      </c>
    </row>
    <row r="2270" spans="1:4">
      <c r="A2270" s="184" t="s">
        <v>2104</v>
      </c>
      <c r="B2270" s="184" t="s">
        <v>2105</v>
      </c>
      <c r="C2270" s="184" t="s">
        <v>4629</v>
      </c>
      <c r="D2270" s="185" t="s">
        <v>2271</v>
      </c>
    </row>
    <row r="2271" spans="1:4">
      <c r="A2271" s="184" t="s">
        <v>2104</v>
      </c>
      <c r="B2271" s="184" t="s">
        <v>2105</v>
      </c>
      <c r="C2271" s="184" t="s">
        <v>4630</v>
      </c>
      <c r="D2271" s="185" t="s">
        <v>2271</v>
      </c>
    </row>
    <row r="2272" spans="1:4">
      <c r="A2272" s="184" t="s">
        <v>2104</v>
      </c>
      <c r="B2272" s="184" t="s">
        <v>2105</v>
      </c>
      <c r="C2272" s="184" t="s">
        <v>4631</v>
      </c>
      <c r="D2272" s="185" t="s">
        <v>2271</v>
      </c>
    </row>
    <row r="2273" spans="1:4">
      <c r="A2273" s="184" t="s">
        <v>2104</v>
      </c>
      <c r="B2273" s="184" t="s">
        <v>2105</v>
      </c>
      <c r="C2273" s="184" t="s">
        <v>4632</v>
      </c>
      <c r="D2273" s="185" t="s">
        <v>2271</v>
      </c>
    </row>
    <row r="2274" spans="1:4">
      <c r="A2274" s="184" t="s">
        <v>2104</v>
      </c>
      <c r="B2274" s="184" t="s">
        <v>2105</v>
      </c>
      <c r="C2274" s="184" t="s">
        <v>4633</v>
      </c>
      <c r="D2274" s="185" t="s">
        <v>2271</v>
      </c>
    </row>
    <row r="2275" spans="1:4">
      <c r="A2275" s="184" t="s">
        <v>2104</v>
      </c>
      <c r="B2275" s="184" t="s">
        <v>2105</v>
      </c>
      <c r="C2275" s="184" t="s">
        <v>4635</v>
      </c>
      <c r="D2275" s="185" t="s">
        <v>2271</v>
      </c>
    </row>
    <row r="2276" spans="1:4">
      <c r="A2276" s="184" t="s">
        <v>2104</v>
      </c>
      <c r="B2276" s="184" t="s">
        <v>2105</v>
      </c>
      <c r="C2276" s="184" t="s">
        <v>4637</v>
      </c>
      <c r="D2276" s="185" t="s">
        <v>2271</v>
      </c>
    </row>
    <row r="2277" spans="1:4">
      <c r="A2277" s="184" t="s">
        <v>2104</v>
      </c>
      <c r="B2277" s="184" t="s">
        <v>2105</v>
      </c>
      <c r="C2277" s="184" t="s">
        <v>4638</v>
      </c>
      <c r="D2277" s="185" t="s">
        <v>2271</v>
      </c>
    </row>
    <row r="2278" spans="1:4">
      <c r="A2278" s="184" t="s">
        <v>2104</v>
      </c>
      <c r="B2278" s="184" t="s">
        <v>2105</v>
      </c>
      <c r="C2278" s="184" t="s">
        <v>4643</v>
      </c>
      <c r="D2278" s="185" t="s">
        <v>2271</v>
      </c>
    </row>
    <row r="2279" spans="1:4">
      <c r="A2279" s="184" t="s">
        <v>2104</v>
      </c>
      <c r="B2279" s="184" t="s">
        <v>2105</v>
      </c>
      <c r="C2279" s="184" t="s">
        <v>4647</v>
      </c>
      <c r="D2279" s="185" t="s">
        <v>2271</v>
      </c>
    </row>
    <row r="2280" spans="1:4">
      <c r="A2280" s="184" t="s">
        <v>2104</v>
      </c>
      <c r="B2280" s="184" t="s">
        <v>2105</v>
      </c>
      <c r="C2280" s="184" t="s">
        <v>4649</v>
      </c>
      <c r="D2280" s="185" t="s">
        <v>2271</v>
      </c>
    </row>
    <row r="2281" spans="1:4">
      <c r="A2281" s="184" t="s">
        <v>2104</v>
      </c>
      <c r="B2281" s="184" t="s">
        <v>2105</v>
      </c>
      <c r="C2281" s="184" t="s">
        <v>4650</v>
      </c>
      <c r="D2281" s="185" t="s">
        <v>2271</v>
      </c>
    </row>
    <row r="2282" spans="1:4">
      <c r="A2282" s="184" t="s">
        <v>2104</v>
      </c>
      <c r="B2282" s="184" t="s">
        <v>2105</v>
      </c>
      <c r="C2282" s="184" t="s">
        <v>4651</v>
      </c>
      <c r="D2282" s="185" t="s">
        <v>2271</v>
      </c>
    </row>
    <row r="2283" spans="1:4">
      <c r="A2283" s="184" t="s">
        <v>2104</v>
      </c>
      <c r="B2283" s="184" t="s">
        <v>2105</v>
      </c>
      <c r="C2283" s="184" t="s">
        <v>4653</v>
      </c>
      <c r="D2283" s="185" t="s">
        <v>2271</v>
      </c>
    </row>
    <row r="2284" spans="1:4">
      <c r="A2284" s="184" t="s">
        <v>2104</v>
      </c>
      <c r="B2284" s="184" t="s">
        <v>2105</v>
      </c>
      <c r="C2284" s="184" t="s">
        <v>4654</v>
      </c>
      <c r="D2284" s="185" t="s">
        <v>2271</v>
      </c>
    </row>
    <row r="2285" spans="1:4">
      <c r="A2285" s="184" t="s">
        <v>2104</v>
      </c>
      <c r="B2285" s="184" t="s">
        <v>2105</v>
      </c>
      <c r="C2285" s="184" t="s">
        <v>4655</v>
      </c>
      <c r="D2285" s="185" t="s">
        <v>2271</v>
      </c>
    </row>
    <row r="2286" spans="1:4">
      <c r="A2286" s="184" t="s">
        <v>2104</v>
      </c>
      <c r="B2286" s="184" t="s">
        <v>2105</v>
      </c>
      <c r="C2286" s="184" t="s">
        <v>4656</v>
      </c>
      <c r="D2286" s="185" t="s">
        <v>2271</v>
      </c>
    </row>
    <row r="2287" spans="1:4">
      <c r="A2287" s="184" t="s">
        <v>2104</v>
      </c>
      <c r="B2287" s="184" t="s">
        <v>2105</v>
      </c>
      <c r="C2287" s="184" t="s">
        <v>4657</v>
      </c>
      <c r="D2287" s="185" t="s">
        <v>2271</v>
      </c>
    </row>
    <row r="2288" spans="1:4">
      <c r="A2288" s="184" t="s">
        <v>2104</v>
      </c>
      <c r="B2288" s="184" t="s">
        <v>2105</v>
      </c>
      <c r="C2288" s="184" t="s">
        <v>4658</v>
      </c>
      <c r="D2288" s="185" t="s">
        <v>2271</v>
      </c>
    </row>
    <row r="2289" spans="1:4">
      <c r="A2289" s="184" t="s">
        <v>2104</v>
      </c>
      <c r="B2289" s="184" t="s">
        <v>2105</v>
      </c>
      <c r="C2289" s="184" t="s">
        <v>4659</v>
      </c>
      <c r="D2289" s="185" t="s">
        <v>2271</v>
      </c>
    </row>
    <row r="2290" spans="1:4">
      <c r="A2290" s="184" t="s">
        <v>2104</v>
      </c>
      <c r="B2290" s="184" t="s">
        <v>2105</v>
      </c>
      <c r="C2290" s="184" t="s">
        <v>4660</v>
      </c>
      <c r="D2290" s="185" t="s">
        <v>2271</v>
      </c>
    </row>
    <row r="2291" spans="1:4">
      <c r="A2291" s="184" t="s">
        <v>2104</v>
      </c>
      <c r="B2291" s="184" t="s">
        <v>2105</v>
      </c>
      <c r="C2291" s="184" t="s">
        <v>4661</v>
      </c>
      <c r="D2291" s="185" t="s">
        <v>2271</v>
      </c>
    </row>
    <row r="2292" spans="1:4">
      <c r="A2292" s="184" t="s">
        <v>2104</v>
      </c>
      <c r="B2292" s="184" t="s">
        <v>2105</v>
      </c>
      <c r="C2292" s="184" t="s">
        <v>4665</v>
      </c>
      <c r="D2292" s="185" t="s">
        <v>2271</v>
      </c>
    </row>
    <row r="2293" spans="1:4">
      <c r="A2293" s="184" t="s">
        <v>2104</v>
      </c>
      <c r="B2293" s="184" t="s">
        <v>2105</v>
      </c>
      <c r="C2293" s="184" t="s">
        <v>4666</v>
      </c>
      <c r="D2293" s="185" t="s">
        <v>2271</v>
      </c>
    </row>
    <row r="2294" spans="1:4">
      <c r="A2294" s="184" t="s">
        <v>2104</v>
      </c>
      <c r="B2294" s="184" t="s">
        <v>2105</v>
      </c>
      <c r="C2294" s="184" t="s">
        <v>4667</v>
      </c>
      <c r="D2294" s="185" t="s">
        <v>2271</v>
      </c>
    </row>
    <row r="2295" spans="1:4">
      <c r="A2295" s="184" t="s">
        <v>2104</v>
      </c>
      <c r="B2295" s="184" t="s">
        <v>2105</v>
      </c>
      <c r="C2295" s="184" t="s">
        <v>4669</v>
      </c>
      <c r="D2295" s="185" t="s">
        <v>2271</v>
      </c>
    </row>
    <row r="2296" spans="1:4">
      <c r="A2296" s="184" t="s">
        <v>2104</v>
      </c>
      <c r="B2296" s="184" t="s">
        <v>2105</v>
      </c>
      <c r="C2296" s="184" t="s">
        <v>6672</v>
      </c>
      <c r="D2296" s="185" t="s">
        <v>2271</v>
      </c>
    </row>
    <row r="2297" spans="1:4">
      <c r="A2297" s="184" t="s">
        <v>2104</v>
      </c>
      <c r="B2297" s="184" t="s">
        <v>2105</v>
      </c>
      <c r="C2297" s="184" t="s">
        <v>4597</v>
      </c>
      <c r="D2297" s="185" t="s">
        <v>2288</v>
      </c>
    </row>
    <row r="2298" spans="1:4">
      <c r="A2298" s="184" t="s">
        <v>2104</v>
      </c>
      <c r="B2298" s="184" t="s">
        <v>2105</v>
      </c>
      <c r="C2298" s="184" t="s">
        <v>4599</v>
      </c>
      <c r="D2298" s="185" t="s">
        <v>2288</v>
      </c>
    </row>
    <row r="2299" spans="1:4">
      <c r="A2299" s="184" t="s">
        <v>2104</v>
      </c>
      <c r="B2299" s="184" t="s">
        <v>2105</v>
      </c>
      <c r="C2299" s="184" t="s">
        <v>4642</v>
      </c>
      <c r="D2299" s="185" t="s">
        <v>2288</v>
      </c>
    </row>
    <row r="2300" spans="1:4">
      <c r="A2300" s="184" t="s">
        <v>2104</v>
      </c>
      <c r="B2300" s="184" t="s">
        <v>2105</v>
      </c>
      <c r="C2300" s="184" t="s">
        <v>4645</v>
      </c>
      <c r="D2300" s="185" t="s">
        <v>2288</v>
      </c>
    </row>
    <row r="2301" spans="1:4">
      <c r="A2301" s="184" t="s">
        <v>2104</v>
      </c>
      <c r="B2301" s="184" t="s">
        <v>2105</v>
      </c>
      <c r="C2301" s="184" t="s">
        <v>4612</v>
      </c>
      <c r="D2301" s="185" t="s">
        <v>2312</v>
      </c>
    </row>
    <row r="2302" spans="1:4">
      <c r="A2302" s="184" t="s">
        <v>2104</v>
      </c>
      <c r="B2302" s="184" t="s">
        <v>2105</v>
      </c>
      <c r="C2302" s="184" t="s">
        <v>4614</v>
      </c>
      <c r="D2302" s="185" t="s">
        <v>2312</v>
      </c>
    </row>
    <row r="2303" spans="1:4">
      <c r="A2303" s="184" t="s">
        <v>2104</v>
      </c>
      <c r="B2303" s="184" t="s">
        <v>2105</v>
      </c>
      <c r="C2303" s="184" t="s">
        <v>4646</v>
      </c>
      <c r="D2303" s="185" t="s">
        <v>2312</v>
      </c>
    </row>
    <row r="2304" spans="1:4">
      <c r="A2304" s="184" t="s">
        <v>2104</v>
      </c>
      <c r="B2304" s="184" t="s">
        <v>2105</v>
      </c>
      <c r="C2304" s="184" t="s">
        <v>4652</v>
      </c>
      <c r="D2304" s="185" t="s">
        <v>2312</v>
      </c>
    </row>
    <row r="2305" spans="1:4">
      <c r="A2305" s="184" t="s">
        <v>2104</v>
      </c>
      <c r="B2305" s="184" t="s">
        <v>2105</v>
      </c>
      <c r="C2305" s="184" t="s">
        <v>4662</v>
      </c>
      <c r="D2305" s="185" t="s">
        <v>2312</v>
      </c>
    </row>
    <row r="2306" spans="1:4">
      <c r="A2306" s="184" t="s">
        <v>2104</v>
      </c>
      <c r="B2306" s="184" t="s">
        <v>2105</v>
      </c>
      <c r="C2306" s="184" t="s">
        <v>4663</v>
      </c>
      <c r="D2306" s="185" t="s">
        <v>2312</v>
      </c>
    </row>
    <row r="2307" spans="1:4">
      <c r="A2307" s="184" t="s">
        <v>2104</v>
      </c>
      <c r="B2307" s="184" t="s">
        <v>2105</v>
      </c>
      <c r="C2307" s="184" t="s">
        <v>4664</v>
      </c>
      <c r="D2307" s="185" t="s">
        <v>2312</v>
      </c>
    </row>
    <row r="2308" spans="1:4">
      <c r="A2308" s="184" t="s">
        <v>2104</v>
      </c>
      <c r="B2308" s="184" t="s">
        <v>2105</v>
      </c>
      <c r="C2308" s="184" t="s">
        <v>2481</v>
      </c>
      <c r="D2308" s="185" t="s">
        <v>2312</v>
      </c>
    </row>
    <row r="2309" spans="1:4">
      <c r="A2309" s="184" t="s">
        <v>2104</v>
      </c>
      <c r="B2309" s="184" t="s">
        <v>2105</v>
      </c>
      <c r="C2309" s="184" t="s">
        <v>6771</v>
      </c>
      <c r="D2309" s="185" t="s">
        <v>2312</v>
      </c>
    </row>
    <row r="2310" spans="1:4">
      <c r="A2310" s="184" t="s">
        <v>4022</v>
      </c>
      <c r="B2310" s="184" t="s">
        <v>4023</v>
      </c>
      <c r="C2310" s="184" t="s">
        <v>4023</v>
      </c>
      <c r="D2310" s="185" t="s">
        <v>2271</v>
      </c>
    </row>
    <row r="2311" spans="1:4">
      <c r="A2311" s="184" t="s">
        <v>1076</v>
      </c>
      <c r="B2311" s="184" t="s">
        <v>3556</v>
      </c>
      <c r="C2311" s="184" t="s">
        <v>3556</v>
      </c>
      <c r="D2311" s="185" t="s">
        <v>2271</v>
      </c>
    </row>
    <row r="2312" spans="1:4">
      <c r="A2312" s="184" t="s">
        <v>1078</v>
      </c>
      <c r="B2312" s="184" t="s">
        <v>2568</v>
      </c>
      <c r="C2312" s="184" t="s">
        <v>2568</v>
      </c>
      <c r="D2312" s="185" t="s">
        <v>2271</v>
      </c>
    </row>
    <row r="2313" spans="1:4">
      <c r="A2313" s="184" t="s">
        <v>1080</v>
      </c>
      <c r="B2313" s="184" t="s">
        <v>4021</v>
      </c>
      <c r="C2313" s="184" t="s">
        <v>4021</v>
      </c>
      <c r="D2313" s="185" t="s">
        <v>2271</v>
      </c>
    </row>
    <row r="2314" spans="1:4">
      <c r="A2314" s="184" t="s">
        <v>2106</v>
      </c>
      <c r="B2314" s="184" t="s">
        <v>2107</v>
      </c>
      <c r="C2314" s="184" t="s">
        <v>4672</v>
      </c>
      <c r="D2314" s="185" t="s">
        <v>2290</v>
      </c>
    </row>
    <row r="2315" spans="1:4">
      <c r="A2315" s="184" t="s">
        <v>2106</v>
      </c>
      <c r="B2315" s="184" t="s">
        <v>2107</v>
      </c>
      <c r="C2315" s="184" t="s">
        <v>4676</v>
      </c>
      <c r="D2315" s="185" t="s">
        <v>2290</v>
      </c>
    </row>
    <row r="2316" spans="1:4">
      <c r="A2316" s="184" t="s">
        <v>2106</v>
      </c>
      <c r="B2316" s="184" t="s">
        <v>2107</v>
      </c>
      <c r="C2316" s="184" t="s">
        <v>4678</v>
      </c>
      <c r="D2316" s="185" t="s">
        <v>2290</v>
      </c>
    </row>
    <row r="2317" spans="1:4">
      <c r="A2317" s="184" t="s">
        <v>2106</v>
      </c>
      <c r="B2317" s="184" t="s">
        <v>2107</v>
      </c>
      <c r="C2317" s="184" t="s">
        <v>4197</v>
      </c>
      <c r="D2317" s="185" t="s">
        <v>2290</v>
      </c>
    </row>
    <row r="2318" spans="1:4">
      <c r="A2318" s="184" t="s">
        <v>2106</v>
      </c>
      <c r="B2318" s="184" t="s">
        <v>2107</v>
      </c>
      <c r="C2318" s="184" t="s">
        <v>4681</v>
      </c>
      <c r="D2318" s="185" t="s">
        <v>2290</v>
      </c>
    </row>
    <row r="2319" spans="1:4">
      <c r="A2319" s="184" t="s">
        <v>2106</v>
      </c>
      <c r="B2319" s="184" t="s">
        <v>2107</v>
      </c>
      <c r="C2319" s="184" t="s">
        <v>4683</v>
      </c>
      <c r="D2319" s="185" t="s">
        <v>2290</v>
      </c>
    </row>
    <row r="2320" spans="1:4">
      <c r="A2320" s="184" t="s">
        <v>2106</v>
      </c>
      <c r="B2320" s="184" t="s">
        <v>2107</v>
      </c>
      <c r="C2320" s="184" t="s">
        <v>4684</v>
      </c>
      <c r="D2320" s="185" t="s">
        <v>2290</v>
      </c>
    </row>
    <row r="2321" spans="1:4">
      <c r="A2321" s="184" t="s">
        <v>2106</v>
      </c>
      <c r="B2321" s="184" t="s">
        <v>2107</v>
      </c>
      <c r="C2321" s="184" t="s">
        <v>4685</v>
      </c>
      <c r="D2321" s="185" t="s">
        <v>2290</v>
      </c>
    </row>
    <row r="2322" spans="1:4">
      <c r="A2322" s="184" t="s">
        <v>2106</v>
      </c>
      <c r="B2322" s="184" t="s">
        <v>2107</v>
      </c>
      <c r="C2322" s="184" t="s">
        <v>4686</v>
      </c>
      <c r="D2322" s="185" t="s">
        <v>2290</v>
      </c>
    </row>
    <row r="2323" spans="1:4">
      <c r="A2323" s="184" t="s">
        <v>2106</v>
      </c>
      <c r="B2323" s="184" t="s">
        <v>2107</v>
      </c>
      <c r="C2323" s="184" t="s">
        <v>4687</v>
      </c>
      <c r="D2323" s="185" t="s">
        <v>2290</v>
      </c>
    </row>
    <row r="2324" spans="1:4">
      <c r="A2324" s="184" t="s">
        <v>2106</v>
      </c>
      <c r="B2324" s="184" t="s">
        <v>2107</v>
      </c>
      <c r="C2324" s="184" t="s">
        <v>4688</v>
      </c>
      <c r="D2324" s="185" t="s">
        <v>2290</v>
      </c>
    </row>
    <row r="2325" spans="1:4">
      <c r="A2325" s="184" t="s">
        <v>2106</v>
      </c>
      <c r="B2325" s="184" t="s">
        <v>2107</v>
      </c>
      <c r="C2325" s="184" t="s">
        <v>4690</v>
      </c>
      <c r="D2325" s="185" t="s">
        <v>2290</v>
      </c>
    </row>
    <row r="2326" spans="1:4">
      <c r="A2326" s="184" t="s">
        <v>2106</v>
      </c>
      <c r="B2326" s="184" t="s">
        <v>2107</v>
      </c>
      <c r="C2326" s="184" t="s">
        <v>4694</v>
      </c>
      <c r="D2326" s="185" t="s">
        <v>2290</v>
      </c>
    </row>
    <row r="2327" spans="1:4">
      <c r="A2327" s="184" t="s">
        <v>2106</v>
      </c>
      <c r="B2327" s="184" t="s">
        <v>2107</v>
      </c>
      <c r="C2327" s="184" t="s">
        <v>4696</v>
      </c>
      <c r="D2327" s="185" t="s">
        <v>2290</v>
      </c>
    </row>
    <row r="2328" spans="1:4">
      <c r="A2328" s="184" t="s">
        <v>2106</v>
      </c>
      <c r="B2328" s="184" t="s">
        <v>2107</v>
      </c>
      <c r="C2328" s="184" t="s">
        <v>4697</v>
      </c>
      <c r="D2328" s="185" t="s">
        <v>2290</v>
      </c>
    </row>
    <row r="2329" spans="1:4">
      <c r="A2329" s="184" t="s">
        <v>2106</v>
      </c>
      <c r="B2329" s="184" t="s">
        <v>2107</v>
      </c>
      <c r="C2329" s="184" t="s">
        <v>4699</v>
      </c>
      <c r="D2329" s="185" t="s">
        <v>2290</v>
      </c>
    </row>
    <row r="2330" spans="1:4">
      <c r="A2330" s="184" t="s">
        <v>2106</v>
      </c>
      <c r="B2330" s="184" t="s">
        <v>2107</v>
      </c>
      <c r="C2330" s="184" t="s">
        <v>4700</v>
      </c>
      <c r="D2330" s="185" t="s">
        <v>2290</v>
      </c>
    </row>
    <row r="2331" spans="1:4">
      <c r="A2331" s="184" t="s">
        <v>2106</v>
      </c>
      <c r="B2331" s="184" t="s">
        <v>2107</v>
      </c>
      <c r="C2331" s="184" t="s">
        <v>4708</v>
      </c>
      <c r="D2331" s="185" t="s">
        <v>2290</v>
      </c>
    </row>
    <row r="2332" spans="1:4">
      <c r="A2332" s="184" t="s">
        <v>2106</v>
      </c>
      <c r="B2332" s="184" t="s">
        <v>2107</v>
      </c>
      <c r="C2332" s="184" t="s">
        <v>4709</v>
      </c>
      <c r="D2332" s="185" t="s">
        <v>2290</v>
      </c>
    </row>
    <row r="2333" spans="1:4">
      <c r="A2333" s="184" t="s">
        <v>2106</v>
      </c>
      <c r="B2333" s="184" t="s">
        <v>2107</v>
      </c>
      <c r="C2333" s="184" t="s">
        <v>4710</v>
      </c>
      <c r="D2333" s="185" t="s">
        <v>2290</v>
      </c>
    </row>
    <row r="2334" spans="1:4">
      <c r="A2334" s="184" t="s">
        <v>2106</v>
      </c>
      <c r="B2334" s="184" t="s">
        <v>2107</v>
      </c>
      <c r="C2334" s="184" t="s">
        <v>4715</v>
      </c>
      <c r="D2334" s="185" t="s">
        <v>2290</v>
      </c>
    </row>
    <row r="2335" spans="1:4">
      <c r="A2335" s="184" t="s">
        <v>2106</v>
      </c>
      <c r="B2335" s="184" t="s">
        <v>2107</v>
      </c>
      <c r="C2335" s="184" t="s">
        <v>2107</v>
      </c>
      <c r="D2335" s="185" t="s">
        <v>2286</v>
      </c>
    </row>
    <row r="2336" spans="1:4">
      <c r="A2336" s="184" t="s">
        <v>2106</v>
      </c>
      <c r="B2336" s="184" t="s">
        <v>2107</v>
      </c>
      <c r="C2336" s="184" t="s">
        <v>4670</v>
      </c>
      <c r="D2336" s="185" t="s">
        <v>2271</v>
      </c>
    </row>
    <row r="2337" spans="1:4">
      <c r="A2337" s="184" t="s">
        <v>2106</v>
      </c>
      <c r="B2337" s="184" t="s">
        <v>2107</v>
      </c>
      <c r="C2337" s="184" t="s">
        <v>4671</v>
      </c>
      <c r="D2337" s="185" t="s">
        <v>2271</v>
      </c>
    </row>
    <row r="2338" spans="1:4">
      <c r="A2338" s="184" t="s">
        <v>2106</v>
      </c>
      <c r="B2338" s="184" t="s">
        <v>2107</v>
      </c>
      <c r="C2338" s="184" t="s">
        <v>4673</v>
      </c>
      <c r="D2338" s="185" t="s">
        <v>2271</v>
      </c>
    </row>
    <row r="2339" spans="1:4">
      <c r="A2339" s="184" t="s">
        <v>2106</v>
      </c>
      <c r="B2339" s="184" t="s">
        <v>2107</v>
      </c>
      <c r="C2339" s="184" t="s">
        <v>4674</v>
      </c>
      <c r="D2339" s="185" t="s">
        <v>2271</v>
      </c>
    </row>
    <row r="2340" spans="1:4">
      <c r="A2340" s="184" t="s">
        <v>2106</v>
      </c>
      <c r="B2340" s="184" t="s">
        <v>2107</v>
      </c>
      <c r="C2340" s="184" t="s">
        <v>4675</v>
      </c>
      <c r="D2340" s="185" t="s">
        <v>2271</v>
      </c>
    </row>
    <row r="2341" spans="1:4">
      <c r="A2341" s="184" t="s">
        <v>2106</v>
      </c>
      <c r="B2341" s="184" t="s">
        <v>2107</v>
      </c>
      <c r="C2341" s="184" t="s">
        <v>4677</v>
      </c>
      <c r="D2341" s="185" t="s">
        <v>2271</v>
      </c>
    </row>
    <row r="2342" spans="1:4">
      <c r="A2342" s="184" t="s">
        <v>2106</v>
      </c>
      <c r="B2342" s="184" t="s">
        <v>2107</v>
      </c>
      <c r="C2342" s="184" t="s">
        <v>4679</v>
      </c>
      <c r="D2342" s="185" t="s">
        <v>2271</v>
      </c>
    </row>
    <row r="2343" spans="1:4">
      <c r="A2343" s="184" t="s">
        <v>2106</v>
      </c>
      <c r="B2343" s="184" t="s">
        <v>2107</v>
      </c>
      <c r="C2343" s="184" t="s">
        <v>4680</v>
      </c>
      <c r="D2343" s="185" t="s">
        <v>2271</v>
      </c>
    </row>
    <row r="2344" spans="1:4">
      <c r="A2344" s="184" t="s">
        <v>2106</v>
      </c>
      <c r="B2344" s="184" t="s">
        <v>2107</v>
      </c>
      <c r="C2344" s="184" t="s">
        <v>4682</v>
      </c>
      <c r="D2344" s="185" t="s">
        <v>2271</v>
      </c>
    </row>
    <row r="2345" spans="1:4">
      <c r="A2345" s="184" t="s">
        <v>2106</v>
      </c>
      <c r="B2345" s="184" t="s">
        <v>2107</v>
      </c>
      <c r="C2345" s="184" t="s">
        <v>4689</v>
      </c>
      <c r="D2345" s="185" t="s">
        <v>2271</v>
      </c>
    </row>
    <row r="2346" spans="1:4">
      <c r="A2346" s="184" t="s">
        <v>2106</v>
      </c>
      <c r="B2346" s="184" t="s">
        <v>2107</v>
      </c>
      <c r="C2346" s="184" t="s">
        <v>4691</v>
      </c>
      <c r="D2346" s="185" t="s">
        <v>2271</v>
      </c>
    </row>
    <row r="2347" spans="1:4">
      <c r="A2347" s="184" t="s">
        <v>2106</v>
      </c>
      <c r="B2347" s="184" t="s">
        <v>2107</v>
      </c>
      <c r="C2347" s="184" t="s">
        <v>4692</v>
      </c>
      <c r="D2347" s="185" t="s">
        <v>2271</v>
      </c>
    </row>
    <row r="2348" spans="1:4">
      <c r="A2348" s="184" t="s">
        <v>2106</v>
      </c>
      <c r="B2348" s="184" t="s">
        <v>2107</v>
      </c>
      <c r="C2348" s="184" t="s">
        <v>4693</v>
      </c>
      <c r="D2348" s="185" t="s">
        <v>2271</v>
      </c>
    </row>
    <row r="2349" spans="1:4">
      <c r="A2349" s="184" t="s">
        <v>2106</v>
      </c>
      <c r="B2349" s="184" t="s">
        <v>2107</v>
      </c>
      <c r="C2349" s="184" t="s">
        <v>4698</v>
      </c>
      <c r="D2349" s="185" t="s">
        <v>2271</v>
      </c>
    </row>
    <row r="2350" spans="1:4">
      <c r="A2350" s="184" t="s">
        <v>2106</v>
      </c>
      <c r="B2350" s="184" t="s">
        <v>2107</v>
      </c>
      <c r="C2350" s="184" t="s">
        <v>4702</v>
      </c>
      <c r="D2350" s="185" t="s">
        <v>2271</v>
      </c>
    </row>
    <row r="2351" spans="1:4">
      <c r="A2351" s="184" t="s">
        <v>2106</v>
      </c>
      <c r="B2351" s="184" t="s">
        <v>2107</v>
      </c>
      <c r="C2351" s="184" t="s">
        <v>4703</v>
      </c>
      <c r="D2351" s="185" t="s">
        <v>2271</v>
      </c>
    </row>
    <row r="2352" spans="1:4">
      <c r="A2352" s="184" t="s">
        <v>2106</v>
      </c>
      <c r="B2352" s="184" t="s">
        <v>2107</v>
      </c>
      <c r="C2352" s="184" t="s">
        <v>4704</v>
      </c>
      <c r="D2352" s="185" t="s">
        <v>2271</v>
      </c>
    </row>
    <row r="2353" spans="1:4">
      <c r="A2353" s="184" t="s">
        <v>2106</v>
      </c>
      <c r="B2353" s="184" t="s">
        <v>2107</v>
      </c>
      <c r="C2353" s="184" t="s">
        <v>4705</v>
      </c>
      <c r="D2353" s="185" t="s">
        <v>2271</v>
      </c>
    </row>
    <row r="2354" spans="1:4">
      <c r="A2354" s="184" t="s">
        <v>2106</v>
      </c>
      <c r="B2354" s="184" t="s">
        <v>2107</v>
      </c>
      <c r="C2354" s="184" t="s">
        <v>4706</v>
      </c>
      <c r="D2354" s="185" t="s">
        <v>2271</v>
      </c>
    </row>
    <row r="2355" spans="1:4">
      <c r="A2355" s="184" t="s">
        <v>2106</v>
      </c>
      <c r="B2355" s="184" t="s">
        <v>2107</v>
      </c>
      <c r="C2355" s="184" t="s">
        <v>4707</v>
      </c>
      <c r="D2355" s="185" t="s">
        <v>2271</v>
      </c>
    </row>
    <row r="2356" spans="1:4">
      <c r="A2356" s="184" t="s">
        <v>2106</v>
      </c>
      <c r="B2356" s="184" t="s">
        <v>2107</v>
      </c>
      <c r="C2356" s="184" t="s">
        <v>4712</v>
      </c>
      <c r="D2356" s="185" t="s">
        <v>2271</v>
      </c>
    </row>
    <row r="2357" spans="1:4">
      <c r="A2357" s="184" t="s">
        <v>2106</v>
      </c>
      <c r="B2357" s="184" t="s">
        <v>2107</v>
      </c>
      <c r="C2357" s="184" t="s">
        <v>4713</v>
      </c>
      <c r="D2357" s="185" t="s">
        <v>2271</v>
      </c>
    </row>
    <row r="2358" spans="1:4">
      <c r="A2358" s="184" t="s">
        <v>2106</v>
      </c>
      <c r="B2358" s="184" t="s">
        <v>2107</v>
      </c>
      <c r="C2358" s="184" t="s">
        <v>4714</v>
      </c>
      <c r="D2358" s="185" t="s">
        <v>2271</v>
      </c>
    </row>
    <row r="2359" spans="1:4">
      <c r="A2359" s="184" t="s">
        <v>2106</v>
      </c>
      <c r="B2359" s="184" t="s">
        <v>2107</v>
      </c>
      <c r="C2359" s="184" t="s">
        <v>4717</v>
      </c>
      <c r="D2359" s="185" t="s">
        <v>2271</v>
      </c>
    </row>
    <row r="2360" spans="1:4">
      <c r="A2360" s="184" t="s">
        <v>2106</v>
      </c>
      <c r="B2360" s="184" t="s">
        <v>2107</v>
      </c>
      <c r="C2360" s="184" t="s">
        <v>4718</v>
      </c>
      <c r="D2360" s="185" t="s">
        <v>2271</v>
      </c>
    </row>
    <row r="2361" spans="1:4">
      <c r="A2361" s="184" t="s">
        <v>2106</v>
      </c>
      <c r="B2361" s="184" t="s">
        <v>2107</v>
      </c>
      <c r="C2361" s="184" t="s">
        <v>4719</v>
      </c>
      <c r="D2361" s="185" t="s">
        <v>2271</v>
      </c>
    </row>
    <row r="2362" spans="1:4">
      <c r="A2362" s="184" t="s">
        <v>2106</v>
      </c>
      <c r="B2362" s="184" t="s">
        <v>2107</v>
      </c>
      <c r="C2362" s="184" t="s">
        <v>4720</v>
      </c>
      <c r="D2362" s="185" t="s">
        <v>2271</v>
      </c>
    </row>
    <row r="2363" spans="1:4">
      <c r="A2363" s="184" t="s">
        <v>2106</v>
      </c>
      <c r="B2363" s="184" t="s">
        <v>2107</v>
      </c>
      <c r="C2363" s="184" t="s">
        <v>4722</v>
      </c>
      <c r="D2363" s="185" t="s">
        <v>2271</v>
      </c>
    </row>
    <row r="2364" spans="1:4">
      <c r="A2364" s="184" t="s">
        <v>2106</v>
      </c>
      <c r="B2364" s="184" t="s">
        <v>2107</v>
      </c>
      <c r="C2364" s="184" t="s">
        <v>4723</v>
      </c>
      <c r="D2364" s="185" t="s">
        <v>2271</v>
      </c>
    </row>
    <row r="2365" spans="1:4">
      <c r="A2365" s="184" t="s">
        <v>2106</v>
      </c>
      <c r="B2365" s="184" t="s">
        <v>2107</v>
      </c>
      <c r="C2365" s="184" t="s">
        <v>4724</v>
      </c>
      <c r="D2365" s="185" t="s">
        <v>2271</v>
      </c>
    </row>
    <row r="2366" spans="1:4">
      <c r="A2366" s="184" t="s">
        <v>2106</v>
      </c>
      <c r="B2366" s="184" t="s">
        <v>2107</v>
      </c>
      <c r="C2366" s="184" t="s">
        <v>6682</v>
      </c>
      <c r="D2366" s="185" t="s">
        <v>2271</v>
      </c>
    </row>
    <row r="2367" spans="1:4">
      <c r="A2367" s="184" t="s">
        <v>2106</v>
      </c>
      <c r="B2367" s="184" t="s">
        <v>2107</v>
      </c>
      <c r="C2367" s="184" t="s">
        <v>6784</v>
      </c>
      <c r="D2367" s="185" t="s">
        <v>2271</v>
      </c>
    </row>
    <row r="2368" spans="1:4">
      <c r="A2368" s="184" t="s">
        <v>2106</v>
      </c>
      <c r="B2368" s="184" t="s">
        <v>2107</v>
      </c>
      <c r="C2368" s="184" t="s">
        <v>6785</v>
      </c>
      <c r="D2368" s="185" t="s">
        <v>2271</v>
      </c>
    </row>
    <row r="2369" spans="1:4">
      <c r="A2369" s="184" t="s">
        <v>2106</v>
      </c>
      <c r="B2369" s="184" t="s">
        <v>2107</v>
      </c>
      <c r="C2369" s="184" t="s">
        <v>4695</v>
      </c>
      <c r="D2369" s="185" t="s">
        <v>2288</v>
      </c>
    </row>
    <row r="2370" spans="1:4">
      <c r="A2370" s="184" t="s">
        <v>2106</v>
      </c>
      <c r="B2370" s="184" t="s">
        <v>2107</v>
      </c>
      <c r="C2370" s="184" t="s">
        <v>4701</v>
      </c>
      <c r="D2370" s="185" t="s">
        <v>2312</v>
      </c>
    </row>
    <row r="2371" spans="1:4">
      <c r="A2371" s="184" t="s">
        <v>2106</v>
      </c>
      <c r="B2371" s="184" t="s">
        <v>2107</v>
      </c>
      <c r="C2371" s="184" t="s">
        <v>4711</v>
      </c>
      <c r="D2371" s="185" t="s">
        <v>2312</v>
      </c>
    </row>
    <row r="2372" spans="1:4">
      <c r="A2372" s="184" t="s">
        <v>2106</v>
      </c>
      <c r="B2372" s="184" t="s">
        <v>2107</v>
      </c>
      <c r="C2372" s="184" t="s">
        <v>4716</v>
      </c>
      <c r="D2372" s="185" t="s">
        <v>2312</v>
      </c>
    </row>
    <row r="2373" spans="1:4">
      <c r="A2373" s="184" t="s">
        <v>2106</v>
      </c>
      <c r="B2373" s="184" t="s">
        <v>2107</v>
      </c>
      <c r="C2373" s="184" t="s">
        <v>4721</v>
      </c>
      <c r="D2373" s="185" t="s">
        <v>2312</v>
      </c>
    </row>
    <row r="2374" spans="1:4">
      <c r="A2374" s="184" t="s">
        <v>2106</v>
      </c>
      <c r="B2374" s="184" t="s">
        <v>2107</v>
      </c>
      <c r="C2374" s="184" t="s">
        <v>6772</v>
      </c>
      <c r="D2374" s="185" t="s">
        <v>2312</v>
      </c>
    </row>
    <row r="2375" spans="1:4">
      <c r="A2375" s="184" t="s">
        <v>2106</v>
      </c>
      <c r="B2375" s="184" t="s">
        <v>2107</v>
      </c>
      <c r="C2375" s="184" t="s">
        <v>6809</v>
      </c>
      <c r="D2375" s="185" t="s">
        <v>2312</v>
      </c>
    </row>
    <row r="2376" spans="1:4">
      <c r="A2376" s="184" t="s">
        <v>1084</v>
      </c>
      <c r="B2376" s="184" t="s">
        <v>2564</v>
      </c>
      <c r="C2376" s="184" t="s">
        <v>2564</v>
      </c>
      <c r="D2376" s="185" t="s">
        <v>2271</v>
      </c>
    </row>
    <row r="2377" spans="1:4">
      <c r="A2377" s="184" t="s">
        <v>1086</v>
      </c>
      <c r="B2377" s="184" t="s">
        <v>2565</v>
      </c>
      <c r="C2377" s="184" t="s">
        <v>2565</v>
      </c>
      <c r="D2377" s="185" t="s">
        <v>2271</v>
      </c>
    </row>
    <row r="2378" spans="1:4">
      <c r="A2378" s="184" t="s">
        <v>1088</v>
      </c>
      <c r="B2378" s="184" t="s">
        <v>3534</v>
      </c>
      <c r="C2378" s="184" t="s">
        <v>3534</v>
      </c>
      <c r="D2378" s="185" t="s">
        <v>2271</v>
      </c>
    </row>
    <row r="2379" spans="1:4">
      <c r="A2379" s="184" t="s">
        <v>3536</v>
      </c>
      <c r="B2379" s="184" t="s">
        <v>3537</v>
      </c>
      <c r="C2379" s="184" t="s">
        <v>3537</v>
      </c>
      <c r="D2379" s="185" t="s">
        <v>2271</v>
      </c>
    </row>
    <row r="2380" spans="1:4">
      <c r="A2380" s="184" t="s">
        <v>1090</v>
      </c>
      <c r="B2380" s="184" t="s">
        <v>3100</v>
      </c>
      <c r="C2380" s="184" t="s">
        <v>3100</v>
      </c>
      <c r="D2380" s="185" t="s">
        <v>2271</v>
      </c>
    </row>
    <row r="2381" spans="1:4">
      <c r="A2381" s="184" t="s">
        <v>3538</v>
      </c>
      <c r="B2381" s="184" t="s">
        <v>3539</v>
      </c>
      <c r="C2381" s="184" t="s">
        <v>3539</v>
      </c>
      <c r="D2381" s="185" t="s">
        <v>2271</v>
      </c>
    </row>
    <row r="2382" spans="1:4">
      <c r="A2382" s="184" t="s">
        <v>2108</v>
      </c>
      <c r="B2382" s="184" t="s">
        <v>2109</v>
      </c>
      <c r="C2382" s="184" t="s">
        <v>4725</v>
      </c>
      <c r="D2382" s="185" t="s">
        <v>2290</v>
      </c>
    </row>
    <row r="2383" spans="1:4">
      <c r="A2383" s="184" t="s">
        <v>2108</v>
      </c>
      <c r="B2383" s="184" t="s">
        <v>2109</v>
      </c>
      <c r="C2383" s="184" t="s">
        <v>4726</v>
      </c>
      <c r="D2383" s="185" t="s">
        <v>2290</v>
      </c>
    </row>
    <row r="2384" spans="1:4">
      <c r="A2384" s="184" t="s">
        <v>2108</v>
      </c>
      <c r="B2384" s="184" t="s">
        <v>2109</v>
      </c>
      <c r="C2384" s="184" t="s">
        <v>4729</v>
      </c>
      <c r="D2384" s="185" t="s">
        <v>2290</v>
      </c>
    </row>
    <row r="2385" spans="1:4">
      <c r="A2385" s="184" t="s">
        <v>2108</v>
      </c>
      <c r="B2385" s="184" t="s">
        <v>2109</v>
      </c>
      <c r="C2385" s="184" t="s">
        <v>4735</v>
      </c>
      <c r="D2385" s="185" t="s">
        <v>2290</v>
      </c>
    </row>
    <row r="2386" spans="1:4">
      <c r="A2386" s="184" t="s">
        <v>2108</v>
      </c>
      <c r="B2386" s="184" t="s">
        <v>2109</v>
      </c>
      <c r="C2386" s="184" t="s">
        <v>4738</v>
      </c>
      <c r="D2386" s="185" t="s">
        <v>2290</v>
      </c>
    </row>
    <row r="2387" spans="1:4">
      <c r="A2387" s="184" t="s">
        <v>2108</v>
      </c>
      <c r="B2387" s="184" t="s">
        <v>2109</v>
      </c>
      <c r="C2387" s="184" t="s">
        <v>4740</v>
      </c>
      <c r="D2387" s="185" t="s">
        <v>2290</v>
      </c>
    </row>
    <row r="2388" spans="1:4">
      <c r="A2388" s="184" t="s">
        <v>2108</v>
      </c>
      <c r="B2388" s="184" t="s">
        <v>2109</v>
      </c>
      <c r="C2388" s="184" t="s">
        <v>4741</v>
      </c>
      <c r="D2388" s="185" t="s">
        <v>2290</v>
      </c>
    </row>
    <row r="2389" spans="1:4">
      <c r="A2389" s="184" t="s">
        <v>2108</v>
      </c>
      <c r="B2389" s="184" t="s">
        <v>2109</v>
      </c>
      <c r="C2389" s="184" t="s">
        <v>4749</v>
      </c>
      <c r="D2389" s="185" t="s">
        <v>2290</v>
      </c>
    </row>
    <row r="2390" spans="1:4">
      <c r="A2390" s="184" t="s">
        <v>2108</v>
      </c>
      <c r="B2390" s="184" t="s">
        <v>2109</v>
      </c>
      <c r="C2390" s="184" t="s">
        <v>4751</v>
      </c>
      <c r="D2390" s="185" t="s">
        <v>2290</v>
      </c>
    </row>
    <row r="2391" spans="1:4">
      <c r="A2391" s="184" t="s">
        <v>2108</v>
      </c>
      <c r="B2391" s="184" t="s">
        <v>2109</v>
      </c>
      <c r="C2391" s="184" t="s">
        <v>4752</v>
      </c>
      <c r="D2391" s="185" t="s">
        <v>2290</v>
      </c>
    </row>
    <row r="2392" spans="1:4">
      <c r="A2392" s="184" t="s">
        <v>2108</v>
      </c>
      <c r="B2392" s="184" t="s">
        <v>2109</v>
      </c>
      <c r="C2392" s="184" t="s">
        <v>4753</v>
      </c>
      <c r="D2392" s="185" t="s">
        <v>2290</v>
      </c>
    </row>
    <row r="2393" spans="1:4">
      <c r="A2393" s="184" t="s">
        <v>2108</v>
      </c>
      <c r="B2393" s="184" t="s">
        <v>2109</v>
      </c>
      <c r="C2393" s="184" t="s">
        <v>4754</v>
      </c>
      <c r="D2393" s="185" t="s">
        <v>2290</v>
      </c>
    </row>
    <row r="2394" spans="1:4">
      <c r="A2394" s="184" t="s">
        <v>2108</v>
      </c>
      <c r="B2394" s="184" t="s">
        <v>2109</v>
      </c>
      <c r="C2394" s="184" t="s">
        <v>4760</v>
      </c>
      <c r="D2394" s="185" t="s">
        <v>2290</v>
      </c>
    </row>
    <row r="2395" spans="1:4">
      <c r="A2395" s="184" t="s">
        <v>2108</v>
      </c>
      <c r="B2395" s="184" t="s">
        <v>2109</v>
      </c>
      <c r="C2395" s="184" t="s">
        <v>4761</v>
      </c>
      <c r="D2395" s="185" t="s">
        <v>2290</v>
      </c>
    </row>
    <row r="2396" spans="1:4">
      <c r="A2396" s="184" t="s">
        <v>2108</v>
      </c>
      <c r="B2396" s="184" t="s">
        <v>2109</v>
      </c>
      <c r="C2396" s="184" t="s">
        <v>4769</v>
      </c>
      <c r="D2396" s="185" t="s">
        <v>2290</v>
      </c>
    </row>
    <row r="2397" spans="1:4">
      <c r="A2397" s="184" t="s">
        <v>2108</v>
      </c>
      <c r="B2397" s="184" t="s">
        <v>2109</v>
      </c>
      <c r="C2397" s="184" t="s">
        <v>4771</v>
      </c>
      <c r="D2397" s="185" t="s">
        <v>2290</v>
      </c>
    </row>
    <row r="2398" spans="1:4">
      <c r="A2398" s="184" t="s">
        <v>2108</v>
      </c>
      <c r="B2398" s="184" t="s">
        <v>2109</v>
      </c>
      <c r="C2398" s="184" t="s">
        <v>2109</v>
      </c>
      <c r="D2398" s="185" t="s">
        <v>2286</v>
      </c>
    </row>
    <row r="2399" spans="1:4">
      <c r="A2399" s="184" t="s">
        <v>2108</v>
      </c>
      <c r="B2399" s="184" t="s">
        <v>2109</v>
      </c>
      <c r="C2399" s="184" t="s">
        <v>4727</v>
      </c>
      <c r="D2399" s="185" t="s">
        <v>2271</v>
      </c>
    </row>
    <row r="2400" spans="1:4">
      <c r="A2400" s="184" t="s">
        <v>2108</v>
      </c>
      <c r="B2400" s="184" t="s">
        <v>2109</v>
      </c>
      <c r="C2400" s="184" t="s">
        <v>4728</v>
      </c>
      <c r="D2400" s="185" t="s">
        <v>2271</v>
      </c>
    </row>
    <row r="2401" spans="1:4">
      <c r="A2401" s="184" t="s">
        <v>2108</v>
      </c>
      <c r="B2401" s="184" t="s">
        <v>2109</v>
      </c>
      <c r="C2401" s="184" t="s">
        <v>4730</v>
      </c>
      <c r="D2401" s="185" t="s">
        <v>2271</v>
      </c>
    </row>
    <row r="2402" spans="1:4">
      <c r="A2402" s="184" t="s">
        <v>2108</v>
      </c>
      <c r="B2402" s="184" t="s">
        <v>2109</v>
      </c>
      <c r="C2402" s="184" t="s">
        <v>4731</v>
      </c>
      <c r="D2402" s="185" t="s">
        <v>2271</v>
      </c>
    </row>
    <row r="2403" spans="1:4">
      <c r="A2403" s="184" t="s">
        <v>2108</v>
      </c>
      <c r="B2403" s="184" t="s">
        <v>2109</v>
      </c>
      <c r="C2403" s="184" t="s">
        <v>4733</v>
      </c>
      <c r="D2403" s="185" t="s">
        <v>2271</v>
      </c>
    </row>
    <row r="2404" spans="1:4">
      <c r="A2404" s="184" t="s">
        <v>2108</v>
      </c>
      <c r="B2404" s="184" t="s">
        <v>2109</v>
      </c>
      <c r="C2404" s="184" t="s">
        <v>4734</v>
      </c>
      <c r="D2404" s="185" t="s">
        <v>2271</v>
      </c>
    </row>
    <row r="2405" spans="1:4">
      <c r="A2405" s="184" t="s">
        <v>2108</v>
      </c>
      <c r="B2405" s="184" t="s">
        <v>2109</v>
      </c>
      <c r="C2405" s="184" t="s">
        <v>4737</v>
      </c>
      <c r="D2405" s="185" t="s">
        <v>2271</v>
      </c>
    </row>
    <row r="2406" spans="1:4">
      <c r="A2406" s="184" t="s">
        <v>2108</v>
      </c>
      <c r="B2406" s="184" t="s">
        <v>2109</v>
      </c>
      <c r="C2406" s="184" t="s">
        <v>4739</v>
      </c>
      <c r="D2406" s="185" t="s">
        <v>2271</v>
      </c>
    </row>
    <row r="2407" spans="1:4">
      <c r="A2407" s="184" t="s">
        <v>2108</v>
      </c>
      <c r="B2407" s="184" t="s">
        <v>2109</v>
      </c>
      <c r="C2407" s="184" t="s">
        <v>4742</v>
      </c>
      <c r="D2407" s="185" t="s">
        <v>2271</v>
      </c>
    </row>
    <row r="2408" spans="1:4">
      <c r="A2408" s="184" t="s">
        <v>2108</v>
      </c>
      <c r="B2408" s="184" t="s">
        <v>2109</v>
      </c>
      <c r="C2408" s="184" t="s">
        <v>4744</v>
      </c>
      <c r="D2408" s="185" t="s">
        <v>2271</v>
      </c>
    </row>
    <row r="2409" spans="1:4">
      <c r="A2409" s="184" t="s">
        <v>2108</v>
      </c>
      <c r="B2409" s="184" t="s">
        <v>2109</v>
      </c>
      <c r="C2409" s="184" t="s">
        <v>4745</v>
      </c>
      <c r="D2409" s="185" t="s">
        <v>2271</v>
      </c>
    </row>
    <row r="2410" spans="1:4">
      <c r="A2410" s="184" t="s">
        <v>2108</v>
      </c>
      <c r="B2410" s="184" t="s">
        <v>2109</v>
      </c>
      <c r="C2410" s="184" t="s">
        <v>4748</v>
      </c>
      <c r="D2410" s="185" t="s">
        <v>2271</v>
      </c>
    </row>
    <row r="2411" spans="1:4">
      <c r="A2411" s="184" t="s">
        <v>2108</v>
      </c>
      <c r="B2411" s="184" t="s">
        <v>2109</v>
      </c>
      <c r="C2411" s="184" t="s">
        <v>4750</v>
      </c>
      <c r="D2411" s="185" t="s">
        <v>2271</v>
      </c>
    </row>
    <row r="2412" spans="1:4">
      <c r="A2412" s="184" t="s">
        <v>2108</v>
      </c>
      <c r="B2412" s="184" t="s">
        <v>2109</v>
      </c>
      <c r="C2412" s="184" t="s">
        <v>4755</v>
      </c>
      <c r="D2412" s="185" t="s">
        <v>2271</v>
      </c>
    </row>
    <row r="2413" spans="1:4">
      <c r="A2413" s="184" t="s">
        <v>2108</v>
      </c>
      <c r="B2413" s="184" t="s">
        <v>2109</v>
      </c>
      <c r="C2413" s="184" t="s">
        <v>4756</v>
      </c>
      <c r="D2413" s="185" t="s">
        <v>2271</v>
      </c>
    </row>
    <row r="2414" spans="1:4">
      <c r="A2414" s="184" t="s">
        <v>2108</v>
      </c>
      <c r="B2414" s="184" t="s">
        <v>2109</v>
      </c>
      <c r="C2414" s="184" t="s">
        <v>4757</v>
      </c>
      <c r="D2414" s="185" t="s">
        <v>2271</v>
      </c>
    </row>
    <row r="2415" spans="1:4">
      <c r="A2415" s="184" t="s">
        <v>2108</v>
      </c>
      <c r="B2415" s="184" t="s">
        <v>2109</v>
      </c>
      <c r="C2415" s="184" t="s">
        <v>4758</v>
      </c>
      <c r="D2415" s="185" t="s">
        <v>2271</v>
      </c>
    </row>
    <row r="2416" spans="1:4">
      <c r="A2416" s="184" t="s">
        <v>2108</v>
      </c>
      <c r="B2416" s="184" t="s">
        <v>2109</v>
      </c>
      <c r="C2416" s="184" t="s">
        <v>4759</v>
      </c>
      <c r="D2416" s="185" t="s">
        <v>2271</v>
      </c>
    </row>
    <row r="2417" spans="1:4">
      <c r="A2417" s="184" t="s">
        <v>2108</v>
      </c>
      <c r="B2417" s="184" t="s">
        <v>2109</v>
      </c>
      <c r="C2417" s="184" t="s">
        <v>4762</v>
      </c>
      <c r="D2417" s="185" t="s">
        <v>2271</v>
      </c>
    </row>
    <row r="2418" spans="1:4">
      <c r="A2418" s="184" t="s">
        <v>2108</v>
      </c>
      <c r="B2418" s="184" t="s">
        <v>2109</v>
      </c>
      <c r="C2418" s="184" t="s">
        <v>4763</v>
      </c>
      <c r="D2418" s="185" t="s">
        <v>2271</v>
      </c>
    </row>
    <row r="2419" spans="1:4">
      <c r="A2419" s="184" t="s">
        <v>2108</v>
      </c>
      <c r="B2419" s="184" t="s">
        <v>2109</v>
      </c>
      <c r="C2419" s="184" t="s">
        <v>4764</v>
      </c>
      <c r="D2419" s="185" t="s">
        <v>2271</v>
      </c>
    </row>
    <row r="2420" spans="1:4">
      <c r="A2420" s="184" t="s">
        <v>2108</v>
      </c>
      <c r="B2420" s="184" t="s">
        <v>2109</v>
      </c>
      <c r="C2420" s="184" t="s">
        <v>4765</v>
      </c>
      <c r="D2420" s="185" t="s">
        <v>2271</v>
      </c>
    </row>
    <row r="2421" spans="1:4">
      <c r="A2421" s="184" t="s">
        <v>2108</v>
      </c>
      <c r="B2421" s="184" t="s">
        <v>2109</v>
      </c>
      <c r="C2421" s="184" t="s">
        <v>4766</v>
      </c>
      <c r="D2421" s="185" t="s">
        <v>2271</v>
      </c>
    </row>
    <row r="2422" spans="1:4">
      <c r="A2422" s="184" t="s">
        <v>2108</v>
      </c>
      <c r="B2422" s="184" t="s">
        <v>2109</v>
      </c>
      <c r="C2422" s="184" t="s">
        <v>4767</v>
      </c>
      <c r="D2422" s="185" t="s">
        <v>2271</v>
      </c>
    </row>
    <row r="2423" spans="1:4">
      <c r="A2423" s="184" t="s">
        <v>2108</v>
      </c>
      <c r="B2423" s="184" t="s">
        <v>2109</v>
      </c>
      <c r="C2423" s="184" t="s">
        <v>4768</v>
      </c>
      <c r="D2423" s="185" t="s">
        <v>2271</v>
      </c>
    </row>
    <row r="2424" spans="1:4">
      <c r="A2424" s="184" t="s">
        <v>2108</v>
      </c>
      <c r="B2424" s="184" t="s">
        <v>2109</v>
      </c>
      <c r="C2424" s="184" t="s">
        <v>4770</v>
      </c>
      <c r="D2424" s="185" t="s">
        <v>2271</v>
      </c>
    </row>
    <row r="2425" spans="1:4">
      <c r="A2425" s="184" t="s">
        <v>2108</v>
      </c>
      <c r="B2425" s="184" t="s">
        <v>2109</v>
      </c>
      <c r="C2425" s="184" t="s">
        <v>4772</v>
      </c>
      <c r="D2425" s="185" t="s">
        <v>2271</v>
      </c>
    </row>
    <row r="2426" spans="1:4">
      <c r="A2426" s="184" t="s">
        <v>2108</v>
      </c>
      <c r="B2426" s="184" t="s">
        <v>2109</v>
      </c>
      <c r="C2426" s="184" t="s">
        <v>6786</v>
      </c>
      <c r="D2426" s="185" t="s">
        <v>2271</v>
      </c>
    </row>
    <row r="2427" spans="1:4">
      <c r="A2427" s="184" t="s">
        <v>2108</v>
      </c>
      <c r="B2427" s="184" t="s">
        <v>2109</v>
      </c>
      <c r="C2427" s="184" t="s">
        <v>6787</v>
      </c>
      <c r="D2427" s="185" t="s">
        <v>2271</v>
      </c>
    </row>
    <row r="2428" spans="1:4">
      <c r="A2428" s="184" t="s">
        <v>2108</v>
      </c>
      <c r="B2428" s="184" t="s">
        <v>2109</v>
      </c>
      <c r="C2428" s="184" t="s">
        <v>4736</v>
      </c>
      <c r="D2428" s="185" t="s">
        <v>2288</v>
      </c>
    </row>
    <row r="2429" spans="1:4">
      <c r="A2429" s="184" t="s">
        <v>2108</v>
      </c>
      <c r="B2429" s="184" t="s">
        <v>2109</v>
      </c>
      <c r="C2429" s="184" t="s">
        <v>4732</v>
      </c>
      <c r="D2429" s="185" t="s">
        <v>2312</v>
      </c>
    </row>
    <row r="2430" spans="1:4">
      <c r="A2430" s="184" t="s">
        <v>2108</v>
      </c>
      <c r="B2430" s="184" t="s">
        <v>2109</v>
      </c>
      <c r="C2430" s="184" t="s">
        <v>4743</v>
      </c>
      <c r="D2430" s="185" t="s">
        <v>2312</v>
      </c>
    </row>
    <row r="2431" spans="1:4">
      <c r="A2431" s="184" t="s">
        <v>2108</v>
      </c>
      <c r="B2431" s="184" t="s">
        <v>2109</v>
      </c>
      <c r="C2431" s="184" t="s">
        <v>4746</v>
      </c>
      <c r="D2431" s="185" t="s">
        <v>2312</v>
      </c>
    </row>
    <row r="2432" spans="1:4">
      <c r="A2432" s="184" t="s">
        <v>2108</v>
      </c>
      <c r="B2432" s="184" t="s">
        <v>2109</v>
      </c>
      <c r="C2432" s="184" t="s">
        <v>4747</v>
      </c>
      <c r="D2432" s="185" t="s">
        <v>2312</v>
      </c>
    </row>
    <row r="2433" spans="1:4">
      <c r="A2433" s="184" t="s">
        <v>2108</v>
      </c>
      <c r="B2433" s="184" t="s">
        <v>2109</v>
      </c>
      <c r="C2433" s="184" t="s">
        <v>4773</v>
      </c>
      <c r="D2433" s="185" t="s">
        <v>2312</v>
      </c>
    </row>
    <row r="2434" spans="1:4">
      <c r="A2434" s="184" t="s">
        <v>2108</v>
      </c>
      <c r="B2434" s="184" t="s">
        <v>2109</v>
      </c>
      <c r="C2434" s="184" t="s">
        <v>6773</v>
      </c>
      <c r="D2434" s="185" t="s">
        <v>2312</v>
      </c>
    </row>
    <row r="2435" spans="1:4">
      <c r="A2435" s="184" t="s">
        <v>2108</v>
      </c>
      <c r="B2435" s="184" t="s">
        <v>2109</v>
      </c>
      <c r="C2435" s="184" t="s">
        <v>6810</v>
      </c>
      <c r="D2435" s="185" t="s">
        <v>2312</v>
      </c>
    </row>
    <row r="2436" spans="1:4">
      <c r="A2436" s="184" t="s">
        <v>2570</v>
      </c>
      <c r="B2436" s="184" t="s">
        <v>2571</v>
      </c>
      <c r="C2436" s="184" t="s">
        <v>2571</v>
      </c>
      <c r="D2436" s="185" t="s">
        <v>2271</v>
      </c>
    </row>
    <row r="2437" spans="1:4">
      <c r="A2437" s="184" t="s">
        <v>1092</v>
      </c>
      <c r="B2437" s="184" t="s">
        <v>6144</v>
      </c>
      <c r="C2437" s="184" t="s">
        <v>6144</v>
      </c>
      <c r="D2437" s="185" t="s">
        <v>2271</v>
      </c>
    </row>
    <row r="2438" spans="1:4">
      <c r="A2438" s="184" t="s">
        <v>1096</v>
      </c>
      <c r="B2438" s="184" t="s">
        <v>2953</v>
      </c>
      <c r="C2438" s="184" t="s">
        <v>2953</v>
      </c>
      <c r="D2438" s="185" t="s">
        <v>2288</v>
      </c>
    </row>
    <row r="2439" spans="1:4">
      <c r="A2439" s="184" t="s">
        <v>2110</v>
      </c>
      <c r="B2439" s="184" t="s">
        <v>2111</v>
      </c>
      <c r="C2439" s="184" t="s">
        <v>4777</v>
      </c>
      <c r="D2439" s="185" t="s">
        <v>2290</v>
      </c>
    </row>
    <row r="2440" spans="1:4">
      <c r="A2440" s="184" t="s">
        <v>2110</v>
      </c>
      <c r="B2440" s="184" t="s">
        <v>2111</v>
      </c>
      <c r="C2440" s="184" t="s">
        <v>4782</v>
      </c>
      <c r="D2440" s="185" t="s">
        <v>2290</v>
      </c>
    </row>
    <row r="2441" spans="1:4">
      <c r="A2441" s="184" t="s">
        <v>2110</v>
      </c>
      <c r="B2441" s="184" t="s">
        <v>2111</v>
      </c>
      <c r="C2441" s="184" t="s">
        <v>4784</v>
      </c>
      <c r="D2441" s="185" t="s">
        <v>2290</v>
      </c>
    </row>
    <row r="2442" spans="1:4">
      <c r="A2442" s="184" t="s">
        <v>2110</v>
      </c>
      <c r="B2442" s="184" t="s">
        <v>2111</v>
      </c>
      <c r="C2442" s="184" t="s">
        <v>4786</v>
      </c>
      <c r="D2442" s="185" t="s">
        <v>2290</v>
      </c>
    </row>
    <row r="2443" spans="1:4">
      <c r="A2443" s="184" t="s">
        <v>2110</v>
      </c>
      <c r="B2443" s="184" t="s">
        <v>2111</v>
      </c>
      <c r="C2443" s="184" t="s">
        <v>4787</v>
      </c>
      <c r="D2443" s="185" t="s">
        <v>2290</v>
      </c>
    </row>
    <row r="2444" spans="1:4">
      <c r="A2444" s="184" t="s">
        <v>2110</v>
      </c>
      <c r="B2444" s="184" t="s">
        <v>2111</v>
      </c>
      <c r="C2444" s="184" t="s">
        <v>4789</v>
      </c>
      <c r="D2444" s="185" t="s">
        <v>2290</v>
      </c>
    </row>
    <row r="2445" spans="1:4">
      <c r="A2445" s="184" t="s">
        <v>2110</v>
      </c>
      <c r="B2445" s="184" t="s">
        <v>2111</v>
      </c>
      <c r="C2445" s="184" t="s">
        <v>4793</v>
      </c>
      <c r="D2445" s="185" t="s">
        <v>2290</v>
      </c>
    </row>
    <row r="2446" spans="1:4">
      <c r="A2446" s="184" t="s">
        <v>2110</v>
      </c>
      <c r="B2446" s="184" t="s">
        <v>2111</v>
      </c>
      <c r="C2446" s="184" t="s">
        <v>4794</v>
      </c>
      <c r="D2446" s="185" t="s">
        <v>2290</v>
      </c>
    </row>
    <row r="2447" spans="1:4">
      <c r="A2447" s="184" t="s">
        <v>2110</v>
      </c>
      <c r="B2447" s="184" t="s">
        <v>2111</v>
      </c>
      <c r="C2447" s="184" t="s">
        <v>4795</v>
      </c>
      <c r="D2447" s="185" t="s">
        <v>2290</v>
      </c>
    </row>
    <row r="2448" spans="1:4">
      <c r="A2448" s="184" t="s">
        <v>2110</v>
      </c>
      <c r="B2448" s="184" t="s">
        <v>2111</v>
      </c>
      <c r="C2448" s="184" t="s">
        <v>4800</v>
      </c>
      <c r="D2448" s="185" t="s">
        <v>2290</v>
      </c>
    </row>
    <row r="2449" spans="1:4">
      <c r="A2449" s="184" t="s">
        <v>2110</v>
      </c>
      <c r="B2449" s="184" t="s">
        <v>2111</v>
      </c>
      <c r="C2449" s="184" t="s">
        <v>4810</v>
      </c>
      <c r="D2449" s="185" t="s">
        <v>2290</v>
      </c>
    </row>
    <row r="2450" spans="1:4">
      <c r="A2450" s="184" t="s">
        <v>2110</v>
      </c>
      <c r="B2450" s="184" t="s">
        <v>2111</v>
      </c>
      <c r="C2450" s="184" t="s">
        <v>2111</v>
      </c>
      <c r="D2450" s="185" t="s">
        <v>2286</v>
      </c>
    </row>
    <row r="2451" spans="1:4">
      <c r="A2451" s="184" t="s">
        <v>2110</v>
      </c>
      <c r="B2451" s="184" t="s">
        <v>2111</v>
      </c>
      <c r="C2451" s="184" t="s">
        <v>4774</v>
      </c>
      <c r="D2451" s="185" t="s">
        <v>2271</v>
      </c>
    </row>
    <row r="2452" spans="1:4">
      <c r="A2452" s="184" t="s">
        <v>2110</v>
      </c>
      <c r="B2452" s="184" t="s">
        <v>2111</v>
      </c>
      <c r="C2452" s="184" t="s">
        <v>4775</v>
      </c>
      <c r="D2452" s="185" t="s">
        <v>2271</v>
      </c>
    </row>
    <row r="2453" spans="1:4">
      <c r="A2453" s="184" t="s">
        <v>2110</v>
      </c>
      <c r="B2453" s="184" t="s">
        <v>2111</v>
      </c>
      <c r="C2453" s="184" t="s">
        <v>4776</v>
      </c>
      <c r="D2453" s="185" t="s">
        <v>2271</v>
      </c>
    </row>
    <row r="2454" spans="1:4">
      <c r="A2454" s="184" t="s">
        <v>2110</v>
      </c>
      <c r="B2454" s="184" t="s">
        <v>2111</v>
      </c>
      <c r="C2454" s="184" t="s">
        <v>4778</v>
      </c>
      <c r="D2454" s="185" t="s">
        <v>2271</v>
      </c>
    </row>
    <row r="2455" spans="1:4">
      <c r="A2455" s="184" t="s">
        <v>2110</v>
      </c>
      <c r="B2455" s="184" t="s">
        <v>2111</v>
      </c>
      <c r="C2455" s="184" t="s">
        <v>4779</v>
      </c>
      <c r="D2455" s="185" t="s">
        <v>2271</v>
      </c>
    </row>
    <row r="2456" spans="1:4">
      <c r="A2456" s="184" t="s">
        <v>2110</v>
      </c>
      <c r="B2456" s="184" t="s">
        <v>2111</v>
      </c>
      <c r="C2456" s="184" t="s">
        <v>4780</v>
      </c>
      <c r="D2456" s="185" t="s">
        <v>2271</v>
      </c>
    </row>
    <row r="2457" spans="1:4">
      <c r="A2457" s="184" t="s">
        <v>2110</v>
      </c>
      <c r="B2457" s="184" t="s">
        <v>2111</v>
      </c>
      <c r="C2457" s="184" t="s">
        <v>4781</v>
      </c>
      <c r="D2457" s="185" t="s">
        <v>2271</v>
      </c>
    </row>
    <row r="2458" spans="1:4">
      <c r="A2458" s="184" t="s">
        <v>2110</v>
      </c>
      <c r="B2458" s="184" t="s">
        <v>2111</v>
      </c>
      <c r="C2458" s="184" t="s">
        <v>4783</v>
      </c>
      <c r="D2458" s="185" t="s">
        <v>2271</v>
      </c>
    </row>
    <row r="2459" spans="1:4">
      <c r="A2459" s="184" t="s">
        <v>2110</v>
      </c>
      <c r="B2459" s="184" t="s">
        <v>2111</v>
      </c>
      <c r="C2459" s="184" t="s">
        <v>4785</v>
      </c>
      <c r="D2459" s="185" t="s">
        <v>2271</v>
      </c>
    </row>
    <row r="2460" spans="1:4">
      <c r="A2460" s="184" t="s">
        <v>2110</v>
      </c>
      <c r="B2460" s="184" t="s">
        <v>2111</v>
      </c>
      <c r="C2460" s="184" t="s">
        <v>4788</v>
      </c>
      <c r="D2460" s="185" t="s">
        <v>2271</v>
      </c>
    </row>
    <row r="2461" spans="1:4">
      <c r="A2461" s="184" t="s">
        <v>2110</v>
      </c>
      <c r="B2461" s="184" t="s">
        <v>2111</v>
      </c>
      <c r="C2461" s="184" t="s">
        <v>4790</v>
      </c>
      <c r="D2461" s="185" t="s">
        <v>2271</v>
      </c>
    </row>
    <row r="2462" spans="1:4">
      <c r="A2462" s="184" t="s">
        <v>2110</v>
      </c>
      <c r="B2462" s="184" t="s">
        <v>2111</v>
      </c>
      <c r="C2462" s="184" t="s">
        <v>4791</v>
      </c>
      <c r="D2462" s="185" t="s">
        <v>2271</v>
      </c>
    </row>
    <row r="2463" spans="1:4">
      <c r="A2463" s="184" t="s">
        <v>2110</v>
      </c>
      <c r="B2463" s="184" t="s">
        <v>2111</v>
      </c>
      <c r="C2463" s="184" t="s">
        <v>4792</v>
      </c>
      <c r="D2463" s="185" t="s">
        <v>2271</v>
      </c>
    </row>
    <row r="2464" spans="1:4">
      <c r="A2464" s="184" t="s">
        <v>2110</v>
      </c>
      <c r="B2464" s="184" t="s">
        <v>2111</v>
      </c>
      <c r="C2464" s="184" t="s">
        <v>4796</v>
      </c>
      <c r="D2464" s="185" t="s">
        <v>2271</v>
      </c>
    </row>
    <row r="2465" spans="1:4">
      <c r="A2465" s="184" t="s">
        <v>2110</v>
      </c>
      <c r="B2465" s="184" t="s">
        <v>2111</v>
      </c>
      <c r="C2465" s="184" t="s">
        <v>4798</v>
      </c>
      <c r="D2465" s="185" t="s">
        <v>2271</v>
      </c>
    </row>
    <row r="2466" spans="1:4">
      <c r="A2466" s="184" t="s">
        <v>2110</v>
      </c>
      <c r="B2466" s="184" t="s">
        <v>2111</v>
      </c>
      <c r="C2466" s="184" t="s">
        <v>4799</v>
      </c>
      <c r="D2466" s="185" t="s">
        <v>2271</v>
      </c>
    </row>
    <row r="2467" spans="1:4">
      <c r="A2467" s="184" t="s">
        <v>2110</v>
      </c>
      <c r="B2467" s="184" t="s">
        <v>2111</v>
      </c>
      <c r="C2467" s="184" t="s">
        <v>4801</v>
      </c>
      <c r="D2467" s="185" t="s">
        <v>2271</v>
      </c>
    </row>
    <row r="2468" spans="1:4">
      <c r="A2468" s="184" t="s">
        <v>2110</v>
      </c>
      <c r="B2468" s="184" t="s">
        <v>2111</v>
      </c>
      <c r="C2468" s="184" t="s">
        <v>4802</v>
      </c>
      <c r="D2468" s="185" t="s">
        <v>2271</v>
      </c>
    </row>
    <row r="2469" spans="1:4">
      <c r="A2469" s="184" t="s">
        <v>2110</v>
      </c>
      <c r="B2469" s="184" t="s">
        <v>2111</v>
      </c>
      <c r="C2469" s="184" t="s">
        <v>4803</v>
      </c>
      <c r="D2469" s="185" t="s">
        <v>2271</v>
      </c>
    </row>
    <row r="2470" spans="1:4">
      <c r="A2470" s="184" t="s">
        <v>2110</v>
      </c>
      <c r="B2470" s="184" t="s">
        <v>2111</v>
      </c>
      <c r="C2470" s="184" t="s">
        <v>4804</v>
      </c>
      <c r="D2470" s="185" t="s">
        <v>2271</v>
      </c>
    </row>
    <row r="2471" spans="1:4">
      <c r="A2471" s="184" t="s">
        <v>2110</v>
      </c>
      <c r="B2471" s="184" t="s">
        <v>2111</v>
      </c>
      <c r="C2471" s="184" t="s">
        <v>4805</v>
      </c>
      <c r="D2471" s="185" t="s">
        <v>2271</v>
      </c>
    </row>
    <row r="2472" spans="1:4">
      <c r="A2472" s="184" t="s">
        <v>2110</v>
      </c>
      <c r="B2472" s="184" t="s">
        <v>2111</v>
      </c>
      <c r="C2472" s="184" t="s">
        <v>4806</v>
      </c>
      <c r="D2472" s="185" t="s">
        <v>2271</v>
      </c>
    </row>
    <row r="2473" spans="1:4">
      <c r="A2473" s="184" t="s">
        <v>2110</v>
      </c>
      <c r="B2473" s="184" t="s">
        <v>2111</v>
      </c>
      <c r="C2473" s="184" t="s">
        <v>4807</v>
      </c>
      <c r="D2473" s="185" t="s">
        <v>2271</v>
      </c>
    </row>
    <row r="2474" spans="1:4">
      <c r="A2474" s="184" t="s">
        <v>2110</v>
      </c>
      <c r="B2474" s="184" t="s">
        <v>2111</v>
      </c>
      <c r="C2474" s="184" t="s">
        <v>4808</v>
      </c>
      <c r="D2474" s="185" t="s">
        <v>2271</v>
      </c>
    </row>
    <row r="2475" spans="1:4">
      <c r="A2475" s="184" t="s">
        <v>2110</v>
      </c>
      <c r="B2475" s="184" t="s">
        <v>2111</v>
      </c>
      <c r="C2475" s="184" t="s">
        <v>4809</v>
      </c>
      <c r="D2475" s="185" t="s">
        <v>2271</v>
      </c>
    </row>
    <row r="2476" spans="1:4">
      <c r="A2476" s="184" t="s">
        <v>2110</v>
      </c>
      <c r="B2476" s="184" t="s">
        <v>2111</v>
      </c>
      <c r="C2476" s="184" t="s">
        <v>4811</v>
      </c>
      <c r="D2476" s="185" t="s">
        <v>2271</v>
      </c>
    </row>
    <row r="2477" spans="1:4">
      <c r="A2477" s="184" t="s">
        <v>2110</v>
      </c>
      <c r="B2477" s="184" t="s">
        <v>2111</v>
      </c>
      <c r="C2477" s="184" t="s">
        <v>4812</v>
      </c>
      <c r="D2477" s="185" t="s">
        <v>2271</v>
      </c>
    </row>
    <row r="2478" spans="1:4">
      <c r="A2478" s="184" t="s">
        <v>2110</v>
      </c>
      <c r="B2478" s="184" t="s">
        <v>2111</v>
      </c>
      <c r="C2478" s="184" t="s">
        <v>4813</v>
      </c>
      <c r="D2478" s="185" t="s">
        <v>2271</v>
      </c>
    </row>
    <row r="2479" spans="1:4">
      <c r="A2479" s="184" t="s">
        <v>2110</v>
      </c>
      <c r="B2479" s="184" t="s">
        <v>2111</v>
      </c>
      <c r="C2479" s="184" t="s">
        <v>6683</v>
      </c>
      <c r="D2479" s="185" t="s">
        <v>2271</v>
      </c>
    </row>
    <row r="2480" spans="1:4">
      <c r="A2480" s="184" t="s">
        <v>2110</v>
      </c>
      <c r="B2480" s="184" t="s">
        <v>2111</v>
      </c>
      <c r="C2480" s="184" t="s">
        <v>6788</v>
      </c>
      <c r="D2480" s="185" t="s">
        <v>2271</v>
      </c>
    </row>
    <row r="2481" spans="1:4">
      <c r="A2481" s="184" t="s">
        <v>2110</v>
      </c>
      <c r="B2481" s="184" t="s">
        <v>2111</v>
      </c>
      <c r="C2481" s="184" t="s">
        <v>4892</v>
      </c>
      <c r="D2481" s="185" t="s">
        <v>2271</v>
      </c>
    </row>
    <row r="2482" spans="1:4">
      <c r="A2482" s="184" t="s">
        <v>2110</v>
      </c>
      <c r="B2482" s="184" t="s">
        <v>2111</v>
      </c>
      <c r="C2482" s="184" t="s">
        <v>4797</v>
      </c>
      <c r="D2482" s="185" t="s">
        <v>2312</v>
      </c>
    </row>
    <row r="2483" spans="1:4">
      <c r="A2483" s="184" t="s">
        <v>1106</v>
      </c>
      <c r="B2483" s="184" t="s">
        <v>2860</v>
      </c>
      <c r="C2483" s="184" t="s">
        <v>2860</v>
      </c>
      <c r="D2483" s="185" t="s">
        <v>2271</v>
      </c>
    </row>
    <row r="2484" spans="1:4">
      <c r="A2484" s="184" t="s">
        <v>1108</v>
      </c>
      <c r="B2484" s="184" t="s">
        <v>2861</v>
      </c>
      <c r="C2484" s="184" t="s">
        <v>2861</v>
      </c>
      <c r="D2484" s="185" t="s">
        <v>2271</v>
      </c>
    </row>
    <row r="2485" spans="1:4">
      <c r="A2485" s="184" t="s">
        <v>1110</v>
      </c>
      <c r="B2485" s="184" t="s">
        <v>3711</v>
      </c>
      <c r="C2485" s="184" t="s">
        <v>3711</v>
      </c>
      <c r="D2485" s="185" t="s">
        <v>2271</v>
      </c>
    </row>
    <row r="2486" spans="1:4">
      <c r="A2486" s="184" t="s">
        <v>1112</v>
      </c>
      <c r="B2486" s="184" t="s">
        <v>2284</v>
      </c>
      <c r="C2486" s="184" t="s">
        <v>2284</v>
      </c>
      <c r="D2486" s="185" t="s">
        <v>2271</v>
      </c>
    </row>
    <row r="2487" spans="1:4">
      <c r="A2487" s="184" t="s">
        <v>2590</v>
      </c>
      <c r="B2487" s="184" t="s">
        <v>2591</v>
      </c>
      <c r="C2487" s="184" t="s">
        <v>2591</v>
      </c>
      <c r="D2487" s="185" t="s">
        <v>2271</v>
      </c>
    </row>
    <row r="2488" spans="1:4">
      <c r="A2488" s="184" t="s">
        <v>2112</v>
      </c>
      <c r="B2488" s="184" t="s">
        <v>2113</v>
      </c>
      <c r="C2488" s="184" t="s">
        <v>4816</v>
      </c>
      <c r="D2488" s="185" t="s">
        <v>2290</v>
      </c>
    </row>
    <row r="2489" spans="1:4">
      <c r="A2489" s="184" t="s">
        <v>2112</v>
      </c>
      <c r="B2489" s="184" t="s">
        <v>2113</v>
      </c>
      <c r="C2489" s="184" t="s">
        <v>4822</v>
      </c>
      <c r="D2489" s="185" t="s">
        <v>2290</v>
      </c>
    </row>
    <row r="2490" spans="1:4">
      <c r="A2490" s="184" t="s">
        <v>2112</v>
      </c>
      <c r="B2490" s="184" t="s">
        <v>2113</v>
      </c>
      <c r="C2490" s="184" t="s">
        <v>4837</v>
      </c>
      <c r="D2490" s="185" t="s">
        <v>2290</v>
      </c>
    </row>
    <row r="2491" spans="1:4">
      <c r="A2491" s="184" t="s">
        <v>2112</v>
      </c>
      <c r="B2491" s="184" t="s">
        <v>2113</v>
      </c>
      <c r="C2491" s="184" t="s">
        <v>4840</v>
      </c>
      <c r="D2491" s="185" t="s">
        <v>2290</v>
      </c>
    </row>
    <row r="2492" spans="1:4">
      <c r="A2492" s="184" t="s">
        <v>2112</v>
      </c>
      <c r="B2492" s="184" t="s">
        <v>2113</v>
      </c>
      <c r="C2492" s="184" t="s">
        <v>4843</v>
      </c>
      <c r="D2492" s="185" t="s">
        <v>2290</v>
      </c>
    </row>
    <row r="2493" spans="1:4">
      <c r="A2493" s="184" t="s">
        <v>2112</v>
      </c>
      <c r="B2493" s="184" t="s">
        <v>2113</v>
      </c>
      <c r="C2493" s="184" t="s">
        <v>4844</v>
      </c>
      <c r="D2493" s="185" t="s">
        <v>2290</v>
      </c>
    </row>
    <row r="2494" spans="1:4">
      <c r="A2494" s="184" t="s">
        <v>2112</v>
      </c>
      <c r="B2494" s="184" t="s">
        <v>2113</v>
      </c>
      <c r="C2494" s="184" t="s">
        <v>2113</v>
      </c>
      <c r="D2494" s="185" t="s">
        <v>2286</v>
      </c>
    </row>
    <row r="2495" spans="1:4">
      <c r="A2495" s="184" t="s">
        <v>2112</v>
      </c>
      <c r="B2495" s="184" t="s">
        <v>2113</v>
      </c>
      <c r="C2495" s="184" t="s">
        <v>4814</v>
      </c>
      <c r="D2495" s="185" t="s">
        <v>2271</v>
      </c>
    </row>
    <row r="2496" spans="1:4">
      <c r="A2496" s="184" t="s">
        <v>2112</v>
      </c>
      <c r="B2496" s="184" t="s">
        <v>2113</v>
      </c>
      <c r="C2496" s="184" t="s">
        <v>4815</v>
      </c>
      <c r="D2496" s="185" t="s">
        <v>2271</v>
      </c>
    </row>
    <row r="2497" spans="1:4">
      <c r="A2497" s="184" t="s">
        <v>2112</v>
      </c>
      <c r="B2497" s="184" t="s">
        <v>2113</v>
      </c>
      <c r="C2497" s="184" t="s">
        <v>4817</v>
      </c>
      <c r="D2497" s="185" t="s">
        <v>2271</v>
      </c>
    </row>
    <row r="2498" spans="1:4">
      <c r="A2498" s="184" t="s">
        <v>2112</v>
      </c>
      <c r="B2498" s="184" t="s">
        <v>2113</v>
      </c>
      <c r="C2498" s="184" t="s">
        <v>4818</v>
      </c>
      <c r="D2498" s="185" t="s">
        <v>2271</v>
      </c>
    </row>
    <row r="2499" spans="1:4">
      <c r="A2499" s="184" t="s">
        <v>2112</v>
      </c>
      <c r="B2499" s="184" t="s">
        <v>2113</v>
      </c>
      <c r="C2499" s="184" t="s">
        <v>4820</v>
      </c>
      <c r="D2499" s="185" t="s">
        <v>2271</v>
      </c>
    </row>
    <row r="2500" spans="1:4">
      <c r="A2500" s="184" t="s">
        <v>2112</v>
      </c>
      <c r="B2500" s="184" t="s">
        <v>2113</v>
      </c>
      <c r="C2500" s="184" t="s">
        <v>4823</v>
      </c>
      <c r="D2500" s="185" t="s">
        <v>2271</v>
      </c>
    </row>
    <row r="2501" spans="1:4">
      <c r="A2501" s="184" t="s">
        <v>2112</v>
      </c>
      <c r="B2501" s="184" t="s">
        <v>2113</v>
      </c>
      <c r="C2501" s="184" t="s">
        <v>4824</v>
      </c>
      <c r="D2501" s="185" t="s">
        <v>2271</v>
      </c>
    </row>
    <row r="2502" spans="1:4">
      <c r="A2502" s="184" t="s">
        <v>2112</v>
      </c>
      <c r="B2502" s="184" t="s">
        <v>2113</v>
      </c>
      <c r="C2502" s="184" t="s">
        <v>4825</v>
      </c>
      <c r="D2502" s="185" t="s">
        <v>2271</v>
      </c>
    </row>
    <row r="2503" spans="1:4">
      <c r="A2503" s="184" t="s">
        <v>2112</v>
      </c>
      <c r="B2503" s="184" t="s">
        <v>2113</v>
      </c>
      <c r="C2503" s="184" t="s">
        <v>4827</v>
      </c>
      <c r="D2503" s="185" t="s">
        <v>2271</v>
      </c>
    </row>
    <row r="2504" spans="1:4">
      <c r="A2504" s="184" t="s">
        <v>2112</v>
      </c>
      <c r="B2504" s="184" t="s">
        <v>2113</v>
      </c>
      <c r="C2504" s="184" t="s">
        <v>4828</v>
      </c>
      <c r="D2504" s="185" t="s">
        <v>2271</v>
      </c>
    </row>
    <row r="2505" spans="1:4">
      <c r="A2505" s="184" t="s">
        <v>2112</v>
      </c>
      <c r="B2505" s="184" t="s">
        <v>2113</v>
      </c>
      <c r="C2505" s="184" t="s">
        <v>4830</v>
      </c>
      <c r="D2505" s="185" t="s">
        <v>2271</v>
      </c>
    </row>
    <row r="2506" spans="1:4">
      <c r="A2506" s="184" t="s">
        <v>2112</v>
      </c>
      <c r="B2506" s="184" t="s">
        <v>2113</v>
      </c>
      <c r="C2506" s="184" t="s">
        <v>4831</v>
      </c>
      <c r="D2506" s="185" t="s">
        <v>2271</v>
      </c>
    </row>
    <row r="2507" spans="1:4">
      <c r="A2507" s="184" t="s">
        <v>2112</v>
      </c>
      <c r="B2507" s="184" t="s">
        <v>2113</v>
      </c>
      <c r="C2507" s="184" t="s">
        <v>4832</v>
      </c>
      <c r="D2507" s="185" t="s">
        <v>2271</v>
      </c>
    </row>
    <row r="2508" spans="1:4">
      <c r="A2508" s="184" t="s">
        <v>2112</v>
      </c>
      <c r="B2508" s="184" t="s">
        <v>2113</v>
      </c>
      <c r="C2508" s="184" t="s">
        <v>4833</v>
      </c>
      <c r="D2508" s="185" t="s">
        <v>2271</v>
      </c>
    </row>
    <row r="2509" spans="1:4">
      <c r="A2509" s="184" t="s">
        <v>2112</v>
      </c>
      <c r="B2509" s="184" t="s">
        <v>2113</v>
      </c>
      <c r="C2509" s="184" t="s">
        <v>4834</v>
      </c>
      <c r="D2509" s="185" t="s">
        <v>2271</v>
      </c>
    </row>
    <row r="2510" spans="1:4">
      <c r="A2510" s="184" t="s">
        <v>2112</v>
      </c>
      <c r="B2510" s="184" t="s">
        <v>2113</v>
      </c>
      <c r="C2510" s="184" t="s">
        <v>4835</v>
      </c>
      <c r="D2510" s="185" t="s">
        <v>2271</v>
      </c>
    </row>
    <row r="2511" spans="1:4">
      <c r="A2511" s="184" t="s">
        <v>2112</v>
      </c>
      <c r="B2511" s="184" t="s">
        <v>2113</v>
      </c>
      <c r="C2511" s="184" t="s">
        <v>4836</v>
      </c>
      <c r="D2511" s="185" t="s">
        <v>2271</v>
      </c>
    </row>
    <row r="2512" spans="1:4">
      <c r="A2512" s="184" t="s">
        <v>2112</v>
      </c>
      <c r="B2512" s="184" t="s">
        <v>2113</v>
      </c>
      <c r="C2512" s="184" t="s">
        <v>4841</v>
      </c>
      <c r="D2512" s="185" t="s">
        <v>2271</v>
      </c>
    </row>
    <row r="2513" spans="1:4">
      <c r="A2513" s="184" t="s">
        <v>2112</v>
      </c>
      <c r="B2513" s="184" t="s">
        <v>2113</v>
      </c>
      <c r="C2513" s="184" t="s">
        <v>4842</v>
      </c>
      <c r="D2513" s="185" t="s">
        <v>2271</v>
      </c>
    </row>
    <row r="2514" spans="1:4">
      <c r="A2514" s="184" t="s">
        <v>2112</v>
      </c>
      <c r="B2514" s="184" t="s">
        <v>2113</v>
      </c>
      <c r="C2514" s="184" t="s">
        <v>4845</v>
      </c>
      <c r="D2514" s="185" t="s">
        <v>2271</v>
      </c>
    </row>
    <row r="2515" spans="1:4">
      <c r="A2515" s="184" t="s">
        <v>2112</v>
      </c>
      <c r="B2515" s="184" t="s">
        <v>2113</v>
      </c>
      <c r="C2515" s="184" t="s">
        <v>4846</v>
      </c>
      <c r="D2515" s="185" t="s">
        <v>2271</v>
      </c>
    </row>
    <row r="2516" spans="1:4">
      <c r="A2516" s="184" t="s">
        <v>2112</v>
      </c>
      <c r="B2516" s="184" t="s">
        <v>2113</v>
      </c>
      <c r="C2516" s="184" t="s">
        <v>4847</v>
      </c>
      <c r="D2516" s="185" t="s">
        <v>2271</v>
      </c>
    </row>
    <row r="2517" spans="1:4">
      <c r="A2517" s="184" t="s">
        <v>2112</v>
      </c>
      <c r="B2517" s="184" t="s">
        <v>2113</v>
      </c>
      <c r="C2517" s="184" t="s">
        <v>4848</v>
      </c>
      <c r="D2517" s="185" t="s">
        <v>2271</v>
      </c>
    </row>
    <row r="2518" spans="1:4">
      <c r="A2518" s="184" t="s">
        <v>2112</v>
      </c>
      <c r="B2518" s="184" t="s">
        <v>2113</v>
      </c>
      <c r="C2518" s="184" t="s">
        <v>4849</v>
      </c>
      <c r="D2518" s="185" t="s">
        <v>2271</v>
      </c>
    </row>
    <row r="2519" spans="1:4">
      <c r="A2519" s="184" t="s">
        <v>2112</v>
      </c>
      <c r="B2519" s="184" t="s">
        <v>2113</v>
      </c>
      <c r="C2519" s="184" t="s">
        <v>4851</v>
      </c>
      <c r="D2519" s="185" t="s">
        <v>2271</v>
      </c>
    </row>
    <row r="2520" spans="1:4">
      <c r="A2520" s="184" t="s">
        <v>2112</v>
      </c>
      <c r="B2520" s="184" t="s">
        <v>2113</v>
      </c>
      <c r="C2520" s="184" t="s">
        <v>4852</v>
      </c>
      <c r="D2520" s="185" t="s">
        <v>2271</v>
      </c>
    </row>
    <row r="2521" spans="1:4">
      <c r="A2521" s="184" t="s">
        <v>2112</v>
      </c>
      <c r="B2521" s="184" t="s">
        <v>2113</v>
      </c>
      <c r="C2521" s="184" t="s">
        <v>6684</v>
      </c>
      <c r="D2521" s="185" t="s">
        <v>2271</v>
      </c>
    </row>
    <row r="2522" spans="1:4">
      <c r="A2522" s="184" t="s">
        <v>2112</v>
      </c>
      <c r="B2522" s="184" t="s">
        <v>2113</v>
      </c>
      <c r="C2522" s="184" t="s">
        <v>6685</v>
      </c>
      <c r="D2522" s="185" t="s">
        <v>2271</v>
      </c>
    </row>
    <row r="2523" spans="1:4">
      <c r="A2523" s="184" t="s">
        <v>2112</v>
      </c>
      <c r="B2523" s="184" t="s">
        <v>2113</v>
      </c>
      <c r="C2523" s="184" t="s">
        <v>6789</v>
      </c>
      <c r="D2523" s="185" t="s">
        <v>2271</v>
      </c>
    </row>
    <row r="2524" spans="1:4">
      <c r="A2524" s="184" t="s">
        <v>2112</v>
      </c>
      <c r="B2524" s="184" t="s">
        <v>2113</v>
      </c>
      <c r="C2524" s="184" t="s">
        <v>4819</v>
      </c>
      <c r="D2524" s="185" t="s">
        <v>2288</v>
      </c>
    </row>
    <row r="2525" spans="1:4">
      <c r="A2525" s="184" t="s">
        <v>2112</v>
      </c>
      <c r="B2525" s="184" t="s">
        <v>2113</v>
      </c>
      <c r="C2525" s="184" t="s">
        <v>4829</v>
      </c>
      <c r="D2525" s="185" t="s">
        <v>2288</v>
      </c>
    </row>
    <row r="2526" spans="1:4">
      <c r="A2526" s="184" t="s">
        <v>2112</v>
      </c>
      <c r="B2526" s="184" t="s">
        <v>2113</v>
      </c>
      <c r="C2526" s="184" t="s">
        <v>4821</v>
      </c>
      <c r="D2526" s="185" t="s">
        <v>2312</v>
      </c>
    </row>
    <row r="2527" spans="1:4">
      <c r="A2527" s="184" t="s">
        <v>2112</v>
      </c>
      <c r="B2527" s="184" t="s">
        <v>2113</v>
      </c>
      <c r="C2527" s="184" t="s">
        <v>4826</v>
      </c>
      <c r="D2527" s="185" t="s">
        <v>2312</v>
      </c>
    </row>
    <row r="2528" spans="1:4">
      <c r="A2528" s="184" t="s">
        <v>2112</v>
      </c>
      <c r="B2528" s="184" t="s">
        <v>2113</v>
      </c>
      <c r="C2528" s="184" t="s">
        <v>4838</v>
      </c>
      <c r="D2528" s="185" t="s">
        <v>2312</v>
      </c>
    </row>
    <row r="2529" spans="1:4">
      <c r="A2529" s="184" t="s">
        <v>2112</v>
      </c>
      <c r="B2529" s="184" t="s">
        <v>2113</v>
      </c>
      <c r="C2529" s="184" t="s">
        <v>4839</v>
      </c>
      <c r="D2529" s="185" t="s">
        <v>2312</v>
      </c>
    </row>
    <row r="2530" spans="1:4">
      <c r="A2530" s="184" t="s">
        <v>2112</v>
      </c>
      <c r="B2530" s="184" t="s">
        <v>2113</v>
      </c>
      <c r="C2530" s="184" t="s">
        <v>4850</v>
      </c>
      <c r="D2530" s="185" t="s">
        <v>2312</v>
      </c>
    </row>
    <row r="2531" spans="1:4">
      <c r="A2531" s="184" t="s">
        <v>1124</v>
      </c>
      <c r="B2531" s="184" t="s">
        <v>1125</v>
      </c>
      <c r="C2531" s="184" t="s">
        <v>1125</v>
      </c>
      <c r="D2531" s="185" t="s">
        <v>2271</v>
      </c>
    </row>
    <row r="2532" spans="1:4">
      <c r="A2532" s="184" t="s">
        <v>1126</v>
      </c>
      <c r="B2532" s="184" t="s">
        <v>2468</v>
      </c>
      <c r="C2532" s="184" t="s">
        <v>2468</v>
      </c>
      <c r="D2532" s="185" t="s">
        <v>2271</v>
      </c>
    </row>
    <row r="2533" spans="1:4">
      <c r="A2533" s="184" t="s">
        <v>1128</v>
      </c>
      <c r="B2533" s="184" t="s">
        <v>2114</v>
      </c>
      <c r="C2533" s="184" t="s">
        <v>2114</v>
      </c>
      <c r="D2533" s="185" t="s">
        <v>2312</v>
      </c>
    </row>
    <row r="2534" spans="1:4">
      <c r="A2534" s="184" t="s">
        <v>1130</v>
      </c>
      <c r="B2534" s="184" t="s">
        <v>6587</v>
      </c>
      <c r="C2534" s="184" t="s">
        <v>6587</v>
      </c>
      <c r="D2534" s="185" t="s">
        <v>2271</v>
      </c>
    </row>
    <row r="2535" spans="1:4">
      <c r="A2535" s="184" t="s">
        <v>1132</v>
      </c>
      <c r="B2535" s="184" t="s">
        <v>3102</v>
      </c>
      <c r="C2535" s="184" t="s">
        <v>3102</v>
      </c>
      <c r="D2535" s="185" t="s">
        <v>2288</v>
      </c>
    </row>
    <row r="2536" spans="1:4">
      <c r="A2536" s="184" t="s">
        <v>1134</v>
      </c>
      <c r="B2536" s="184" t="s">
        <v>2470</v>
      </c>
      <c r="C2536" s="184" t="s">
        <v>2470</v>
      </c>
      <c r="D2536" s="185" t="s">
        <v>2271</v>
      </c>
    </row>
    <row r="2537" spans="1:4">
      <c r="A2537" s="184" t="s">
        <v>1136</v>
      </c>
      <c r="B2537" s="184" t="s">
        <v>2595</v>
      </c>
      <c r="C2537" s="184" t="s">
        <v>2595</v>
      </c>
      <c r="D2537" s="185" t="s">
        <v>2271</v>
      </c>
    </row>
    <row r="2538" spans="1:4">
      <c r="A2538" s="184" t="s">
        <v>2115</v>
      </c>
      <c r="B2538" s="184" t="s">
        <v>2116</v>
      </c>
      <c r="C2538" s="184" t="s">
        <v>4857</v>
      </c>
      <c r="D2538" s="185" t="s">
        <v>2290</v>
      </c>
    </row>
    <row r="2539" spans="1:4">
      <c r="A2539" s="184" t="s">
        <v>2115</v>
      </c>
      <c r="B2539" s="184" t="s">
        <v>2116</v>
      </c>
      <c r="C2539" s="184" t="s">
        <v>4873</v>
      </c>
      <c r="D2539" s="185" t="s">
        <v>2290</v>
      </c>
    </row>
    <row r="2540" spans="1:4">
      <c r="A2540" s="184" t="s">
        <v>2115</v>
      </c>
      <c r="B2540" s="184" t="s">
        <v>2116</v>
      </c>
      <c r="C2540" s="184" t="s">
        <v>4876</v>
      </c>
      <c r="D2540" s="185" t="s">
        <v>2290</v>
      </c>
    </row>
    <row r="2541" spans="1:4">
      <c r="A2541" s="184" t="s">
        <v>2115</v>
      </c>
      <c r="B2541" s="184" t="s">
        <v>2116</v>
      </c>
      <c r="C2541" s="184" t="s">
        <v>4882</v>
      </c>
      <c r="D2541" s="185" t="s">
        <v>2290</v>
      </c>
    </row>
    <row r="2542" spans="1:4">
      <c r="A2542" s="184" t="s">
        <v>2115</v>
      </c>
      <c r="B2542" s="184" t="s">
        <v>2116</v>
      </c>
      <c r="C2542" s="184" t="s">
        <v>4886</v>
      </c>
      <c r="D2542" s="185" t="s">
        <v>2290</v>
      </c>
    </row>
    <row r="2543" spans="1:4">
      <c r="A2543" s="184" t="s">
        <v>2115</v>
      </c>
      <c r="B2543" s="184" t="s">
        <v>2116</v>
      </c>
      <c r="C2543" s="184" t="s">
        <v>4888</v>
      </c>
      <c r="D2543" s="185" t="s">
        <v>2290</v>
      </c>
    </row>
    <row r="2544" spans="1:4">
      <c r="A2544" s="184" t="s">
        <v>2115</v>
      </c>
      <c r="B2544" s="184" t="s">
        <v>2116</v>
      </c>
      <c r="C2544" s="184" t="s">
        <v>4889</v>
      </c>
      <c r="D2544" s="185" t="s">
        <v>2290</v>
      </c>
    </row>
    <row r="2545" spans="1:4">
      <c r="A2545" s="184" t="s">
        <v>2115</v>
      </c>
      <c r="B2545" s="184" t="s">
        <v>2116</v>
      </c>
      <c r="C2545" s="184" t="s">
        <v>2116</v>
      </c>
      <c r="D2545" s="185" t="s">
        <v>2286</v>
      </c>
    </row>
    <row r="2546" spans="1:4">
      <c r="A2546" s="184" t="s">
        <v>2115</v>
      </c>
      <c r="B2546" s="184" t="s">
        <v>2116</v>
      </c>
      <c r="C2546" s="184" t="s">
        <v>4853</v>
      </c>
      <c r="D2546" s="185" t="s">
        <v>2271</v>
      </c>
    </row>
    <row r="2547" spans="1:4">
      <c r="A2547" s="184" t="s">
        <v>2115</v>
      </c>
      <c r="B2547" s="184" t="s">
        <v>2116</v>
      </c>
      <c r="C2547" s="184" t="s">
        <v>4854</v>
      </c>
      <c r="D2547" s="185" t="s">
        <v>2271</v>
      </c>
    </row>
    <row r="2548" spans="1:4">
      <c r="A2548" s="184" t="s">
        <v>2115</v>
      </c>
      <c r="B2548" s="184" t="s">
        <v>2116</v>
      </c>
      <c r="C2548" s="184" t="s">
        <v>4855</v>
      </c>
      <c r="D2548" s="185" t="s">
        <v>2271</v>
      </c>
    </row>
    <row r="2549" spans="1:4">
      <c r="A2549" s="184" t="s">
        <v>2115</v>
      </c>
      <c r="B2549" s="184" t="s">
        <v>2116</v>
      </c>
      <c r="C2549" s="184" t="s">
        <v>4856</v>
      </c>
      <c r="D2549" s="185" t="s">
        <v>2271</v>
      </c>
    </row>
    <row r="2550" spans="1:4">
      <c r="A2550" s="184" t="s">
        <v>2115</v>
      </c>
      <c r="B2550" s="184" t="s">
        <v>2116</v>
      </c>
      <c r="C2550" s="184" t="s">
        <v>4858</v>
      </c>
      <c r="D2550" s="185" t="s">
        <v>2271</v>
      </c>
    </row>
    <row r="2551" spans="1:4">
      <c r="A2551" s="184" t="s">
        <v>2115</v>
      </c>
      <c r="B2551" s="184" t="s">
        <v>2116</v>
      </c>
      <c r="C2551" s="184" t="s">
        <v>4859</v>
      </c>
      <c r="D2551" s="185" t="s">
        <v>2271</v>
      </c>
    </row>
    <row r="2552" spans="1:4">
      <c r="A2552" s="184" t="s">
        <v>2115</v>
      </c>
      <c r="B2552" s="184" t="s">
        <v>2116</v>
      </c>
      <c r="C2552" s="184" t="s">
        <v>4860</v>
      </c>
      <c r="D2552" s="185" t="s">
        <v>2271</v>
      </c>
    </row>
    <row r="2553" spans="1:4">
      <c r="A2553" s="184" t="s">
        <v>2115</v>
      </c>
      <c r="B2553" s="184" t="s">
        <v>2116</v>
      </c>
      <c r="C2553" s="184" t="s">
        <v>4861</v>
      </c>
      <c r="D2553" s="185" t="s">
        <v>2271</v>
      </c>
    </row>
    <row r="2554" spans="1:4">
      <c r="A2554" s="184" t="s">
        <v>2115</v>
      </c>
      <c r="B2554" s="184" t="s">
        <v>2116</v>
      </c>
      <c r="C2554" s="184" t="s">
        <v>4862</v>
      </c>
      <c r="D2554" s="185" t="s">
        <v>2271</v>
      </c>
    </row>
    <row r="2555" spans="1:4">
      <c r="A2555" s="184" t="s">
        <v>2115</v>
      </c>
      <c r="B2555" s="184" t="s">
        <v>2116</v>
      </c>
      <c r="C2555" s="184" t="s">
        <v>4863</v>
      </c>
      <c r="D2555" s="185" t="s">
        <v>2271</v>
      </c>
    </row>
    <row r="2556" spans="1:4">
      <c r="A2556" s="184" t="s">
        <v>2115</v>
      </c>
      <c r="B2556" s="184" t="s">
        <v>2116</v>
      </c>
      <c r="C2556" s="184" t="s">
        <v>4864</v>
      </c>
      <c r="D2556" s="185" t="s">
        <v>2271</v>
      </c>
    </row>
    <row r="2557" spans="1:4">
      <c r="A2557" s="184" t="s">
        <v>2115</v>
      </c>
      <c r="B2557" s="184" t="s">
        <v>2116</v>
      </c>
      <c r="C2557" s="184" t="s">
        <v>4866</v>
      </c>
      <c r="D2557" s="185" t="s">
        <v>2271</v>
      </c>
    </row>
    <row r="2558" spans="1:4">
      <c r="A2558" s="184" t="s">
        <v>2115</v>
      </c>
      <c r="B2558" s="184" t="s">
        <v>2116</v>
      </c>
      <c r="C2558" s="184" t="s">
        <v>4867</v>
      </c>
      <c r="D2558" s="185" t="s">
        <v>2271</v>
      </c>
    </row>
    <row r="2559" spans="1:4">
      <c r="A2559" s="184" t="s">
        <v>2115</v>
      </c>
      <c r="B2559" s="184" t="s">
        <v>2116</v>
      </c>
      <c r="C2559" s="184" t="s">
        <v>4868</v>
      </c>
      <c r="D2559" s="185" t="s">
        <v>2271</v>
      </c>
    </row>
    <row r="2560" spans="1:4">
      <c r="A2560" s="184" t="s">
        <v>2115</v>
      </c>
      <c r="B2560" s="184" t="s">
        <v>2116</v>
      </c>
      <c r="C2560" s="184" t="s">
        <v>4869</v>
      </c>
      <c r="D2560" s="185" t="s">
        <v>2271</v>
      </c>
    </row>
    <row r="2561" spans="1:4">
      <c r="A2561" s="184" t="s">
        <v>2115</v>
      </c>
      <c r="B2561" s="184" t="s">
        <v>2116</v>
      </c>
      <c r="C2561" s="184" t="s">
        <v>4871</v>
      </c>
      <c r="D2561" s="185" t="s">
        <v>2271</v>
      </c>
    </row>
    <row r="2562" spans="1:4">
      <c r="A2562" s="184" t="s">
        <v>2115</v>
      </c>
      <c r="B2562" s="184" t="s">
        <v>2116</v>
      </c>
      <c r="C2562" s="184" t="s">
        <v>4872</v>
      </c>
      <c r="D2562" s="185" t="s">
        <v>2271</v>
      </c>
    </row>
    <row r="2563" spans="1:4">
      <c r="A2563" s="184" t="s">
        <v>2115</v>
      </c>
      <c r="B2563" s="184" t="s">
        <v>2116</v>
      </c>
      <c r="C2563" s="184" t="s">
        <v>4874</v>
      </c>
      <c r="D2563" s="185" t="s">
        <v>2271</v>
      </c>
    </row>
    <row r="2564" spans="1:4">
      <c r="A2564" s="184" t="s">
        <v>2115</v>
      </c>
      <c r="B2564" s="184" t="s">
        <v>2116</v>
      </c>
      <c r="C2564" s="184" t="s">
        <v>4875</v>
      </c>
      <c r="D2564" s="185" t="s">
        <v>2271</v>
      </c>
    </row>
    <row r="2565" spans="1:4">
      <c r="A2565" s="184" t="s">
        <v>2115</v>
      </c>
      <c r="B2565" s="184" t="s">
        <v>2116</v>
      </c>
      <c r="C2565" s="184" t="s">
        <v>4877</v>
      </c>
      <c r="D2565" s="185" t="s">
        <v>2271</v>
      </c>
    </row>
    <row r="2566" spans="1:4">
      <c r="A2566" s="184" t="s">
        <v>2115</v>
      </c>
      <c r="B2566" s="184" t="s">
        <v>2116</v>
      </c>
      <c r="C2566" s="184" t="s">
        <v>4879</v>
      </c>
      <c r="D2566" s="185" t="s">
        <v>2271</v>
      </c>
    </row>
    <row r="2567" spans="1:4">
      <c r="A2567" s="184" t="s">
        <v>2115</v>
      </c>
      <c r="B2567" s="184" t="s">
        <v>2116</v>
      </c>
      <c r="C2567" s="184" t="s">
        <v>4880</v>
      </c>
      <c r="D2567" s="185" t="s">
        <v>2271</v>
      </c>
    </row>
    <row r="2568" spans="1:4">
      <c r="A2568" s="184" t="s">
        <v>2115</v>
      </c>
      <c r="B2568" s="184" t="s">
        <v>2116</v>
      </c>
      <c r="C2568" s="184" t="s">
        <v>4881</v>
      </c>
      <c r="D2568" s="185" t="s">
        <v>2271</v>
      </c>
    </row>
    <row r="2569" spans="1:4">
      <c r="A2569" s="184" t="s">
        <v>2115</v>
      </c>
      <c r="B2569" s="184" t="s">
        <v>2116</v>
      </c>
      <c r="C2569" s="184" t="s">
        <v>4883</v>
      </c>
      <c r="D2569" s="185" t="s">
        <v>2271</v>
      </c>
    </row>
    <row r="2570" spans="1:4">
      <c r="A2570" s="184" t="s">
        <v>2115</v>
      </c>
      <c r="B2570" s="184" t="s">
        <v>2116</v>
      </c>
      <c r="C2570" s="184" t="s">
        <v>4884</v>
      </c>
      <c r="D2570" s="185" t="s">
        <v>2271</v>
      </c>
    </row>
    <row r="2571" spans="1:4">
      <c r="A2571" s="184" t="s">
        <v>2115</v>
      </c>
      <c r="B2571" s="184" t="s">
        <v>2116</v>
      </c>
      <c r="C2571" s="184" t="s">
        <v>4885</v>
      </c>
      <c r="D2571" s="185" t="s">
        <v>2271</v>
      </c>
    </row>
    <row r="2572" spans="1:4">
      <c r="A2572" s="184" t="s">
        <v>2115</v>
      </c>
      <c r="B2572" s="184" t="s">
        <v>2116</v>
      </c>
      <c r="C2572" s="184" t="s">
        <v>4887</v>
      </c>
      <c r="D2572" s="185" t="s">
        <v>2271</v>
      </c>
    </row>
    <row r="2573" spans="1:4">
      <c r="A2573" s="184" t="s">
        <v>2115</v>
      </c>
      <c r="B2573" s="184" t="s">
        <v>2116</v>
      </c>
      <c r="C2573" s="184" t="s">
        <v>4891</v>
      </c>
      <c r="D2573" s="185" t="s">
        <v>2271</v>
      </c>
    </row>
    <row r="2574" spans="1:4">
      <c r="A2574" s="184" t="s">
        <v>2115</v>
      </c>
      <c r="B2574" s="184" t="s">
        <v>2116</v>
      </c>
      <c r="C2574" s="184" t="s">
        <v>4892</v>
      </c>
      <c r="D2574" s="185" t="s">
        <v>2271</v>
      </c>
    </row>
    <row r="2575" spans="1:4">
      <c r="A2575" s="184" t="s">
        <v>2115</v>
      </c>
      <c r="B2575" s="184" t="s">
        <v>2116</v>
      </c>
      <c r="C2575" s="184" t="s">
        <v>4893</v>
      </c>
      <c r="D2575" s="185" t="s">
        <v>2271</v>
      </c>
    </row>
    <row r="2576" spans="1:4">
      <c r="A2576" s="184" t="s">
        <v>2115</v>
      </c>
      <c r="B2576" s="184" t="s">
        <v>2116</v>
      </c>
      <c r="C2576" s="184" t="s">
        <v>4894</v>
      </c>
      <c r="D2576" s="185" t="s">
        <v>2271</v>
      </c>
    </row>
    <row r="2577" spans="1:4">
      <c r="A2577" s="184" t="s">
        <v>2115</v>
      </c>
      <c r="B2577" s="184" t="s">
        <v>2116</v>
      </c>
      <c r="C2577" s="184" t="s">
        <v>4895</v>
      </c>
      <c r="D2577" s="185" t="s">
        <v>2271</v>
      </c>
    </row>
    <row r="2578" spans="1:4">
      <c r="A2578" s="184" t="s">
        <v>2115</v>
      </c>
      <c r="B2578" s="184" t="s">
        <v>2116</v>
      </c>
      <c r="C2578" s="184" t="s">
        <v>4896</v>
      </c>
      <c r="D2578" s="185" t="s">
        <v>2271</v>
      </c>
    </row>
    <row r="2579" spans="1:4">
      <c r="A2579" s="184" t="s">
        <v>2115</v>
      </c>
      <c r="B2579" s="184" t="s">
        <v>2116</v>
      </c>
      <c r="C2579" s="184" t="s">
        <v>4865</v>
      </c>
      <c r="D2579" s="185" t="s">
        <v>2288</v>
      </c>
    </row>
    <row r="2580" spans="1:4">
      <c r="A2580" s="184" t="s">
        <v>2115</v>
      </c>
      <c r="B2580" s="184" t="s">
        <v>2116</v>
      </c>
      <c r="C2580" s="184" t="s">
        <v>4878</v>
      </c>
      <c r="D2580" s="185" t="s">
        <v>2288</v>
      </c>
    </row>
    <row r="2581" spans="1:4">
      <c r="A2581" s="184" t="s">
        <v>2115</v>
      </c>
      <c r="B2581" s="184" t="s">
        <v>2116</v>
      </c>
      <c r="C2581" s="184" t="s">
        <v>4870</v>
      </c>
      <c r="D2581" s="185" t="s">
        <v>2312</v>
      </c>
    </row>
    <row r="2582" spans="1:4">
      <c r="A2582" s="184" t="s">
        <v>2115</v>
      </c>
      <c r="B2582" s="184" t="s">
        <v>2116</v>
      </c>
      <c r="C2582" s="184" t="s">
        <v>4890</v>
      </c>
      <c r="D2582" s="185" t="s">
        <v>2312</v>
      </c>
    </row>
    <row r="2583" spans="1:4">
      <c r="A2583" s="184" t="s">
        <v>2115</v>
      </c>
      <c r="B2583" s="184" t="s">
        <v>2116</v>
      </c>
      <c r="C2583" s="184" t="s">
        <v>6774</v>
      </c>
      <c r="D2583" s="185" t="s">
        <v>2312</v>
      </c>
    </row>
    <row r="2584" spans="1:4">
      <c r="A2584" s="184" t="s">
        <v>1148</v>
      </c>
      <c r="B2584" s="184" t="s">
        <v>3432</v>
      </c>
      <c r="C2584" s="184" t="s">
        <v>3432</v>
      </c>
      <c r="D2584" s="185" t="s">
        <v>2271</v>
      </c>
    </row>
    <row r="2585" spans="1:4">
      <c r="A2585" s="184" t="s">
        <v>1150</v>
      </c>
      <c r="B2585" s="184" t="s">
        <v>5669</v>
      </c>
      <c r="C2585" s="184" t="s">
        <v>5669</v>
      </c>
      <c r="D2585" s="185" t="s">
        <v>2271</v>
      </c>
    </row>
    <row r="2586" spans="1:4">
      <c r="A2586" s="184" t="s">
        <v>1152</v>
      </c>
      <c r="B2586" s="184" t="s">
        <v>2593</v>
      </c>
      <c r="C2586" s="184" t="s">
        <v>2593</v>
      </c>
      <c r="D2586" s="185" t="s">
        <v>2271</v>
      </c>
    </row>
    <row r="2587" spans="1:4">
      <c r="A2587" s="184" t="s">
        <v>1154</v>
      </c>
      <c r="B2587" s="184" t="s">
        <v>2117</v>
      </c>
      <c r="C2587" s="184" t="s">
        <v>2117</v>
      </c>
      <c r="D2587" s="185" t="s">
        <v>2859</v>
      </c>
    </row>
    <row r="2588" spans="1:4">
      <c r="A2588" s="184" t="s">
        <v>2118</v>
      </c>
      <c r="B2588" s="184" t="s">
        <v>2119</v>
      </c>
      <c r="C2588" s="184" t="s">
        <v>4901</v>
      </c>
      <c r="D2588" s="185" t="s">
        <v>2290</v>
      </c>
    </row>
    <row r="2589" spans="1:4">
      <c r="A2589" s="184" t="s">
        <v>2118</v>
      </c>
      <c r="B2589" s="184" t="s">
        <v>2119</v>
      </c>
      <c r="C2589" s="184" t="s">
        <v>4904</v>
      </c>
      <c r="D2589" s="185" t="s">
        <v>2290</v>
      </c>
    </row>
    <row r="2590" spans="1:4">
      <c r="A2590" s="184" t="s">
        <v>2118</v>
      </c>
      <c r="B2590" s="184" t="s">
        <v>2119</v>
      </c>
      <c r="C2590" s="184" t="s">
        <v>4906</v>
      </c>
      <c r="D2590" s="185" t="s">
        <v>2290</v>
      </c>
    </row>
    <row r="2591" spans="1:4">
      <c r="A2591" s="184" t="s">
        <v>2118</v>
      </c>
      <c r="B2591" s="184" t="s">
        <v>2119</v>
      </c>
      <c r="C2591" s="184" t="s">
        <v>4909</v>
      </c>
      <c r="D2591" s="185" t="s">
        <v>2290</v>
      </c>
    </row>
    <row r="2592" spans="1:4">
      <c r="A2592" s="184" t="s">
        <v>2118</v>
      </c>
      <c r="B2592" s="184" t="s">
        <v>2119</v>
      </c>
      <c r="C2592" s="184" t="s">
        <v>4910</v>
      </c>
      <c r="D2592" s="185" t="s">
        <v>2290</v>
      </c>
    </row>
    <row r="2593" spans="1:4">
      <c r="A2593" s="184" t="s">
        <v>2118</v>
      </c>
      <c r="B2593" s="184" t="s">
        <v>2119</v>
      </c>
      <c r="C2593" s="184" t="s">
        <v>4914</v>
      </c>
      <c r="D2593" s="185" t="s">
        <v>2290</v>
      </c>
    </row>
    <row r="2594" spans="1:4">
      <c r="A2594" s="184" t="s">
        <v>2118</v>
      </c>
      <c r="B2594" s="184" t="s">
        <v>2119</v>
      </c>
      <c r="C2594" s="184" t="s">
        <v>4921</v>
      </c>
      <c r="D2594" s="185" t="s">
        <v>2290</v>
      </c>
    </row>
    <row r="2595" spans="1:4">
      <c r="A2595" s="184" t="s">
        <v>2118</v>
      </c>
      <c r="B2595" s="184" t="s">
        <v>2119</v>
      </c>
      <c r="C2595" s="184" t="s">
        <v>2119</v>
      </c>
      <c r="D2595" s="185" t="s">
        <v>2286</v>
      </c>
    </row>
    <row r="2596" spans="1:4">
      <c r="A2596" s="184" t="s">
        <v>2118</v>
      </c>
      <c r="B2596" s="184" t="s">
        <v>2119</v>
      </c>
      <c r="C2596" s="184" t="s">
        <v>4897</v>
      </c>
      <c r="D2596" s="185" t="s">
        <v>2271</v>
      </c>
    </row>
    <row r="2597" spans="1:4">
      <c r="A2597" s="184" t="s">
        <v>2118</v>
      </c>
      <c r="B2597" s="184" t="s">
        <v>2119</v>
      </c>
      <c r="C2597" s="184" t="s">
        <v>4898</v>
      </c>
      <c r="D2597" s="185" t="s">
        <v>2271</v>
      </c>
    </row>
    <row r="2598" spans="1:4">
      <c r="A2598" s="184" t="s">
        <v>2118</v>
      </c>
      <c r="B2598" s="184" t="s">
        <v>2119</v>
      </c>
      <c r="C2598" s="184" t="s">
        <v>4899</v>
      </c>
      <c r="D2598" s="185" t="s">
        <v>2271</v>
      </c>
    </row>
    <row r="2599" spans="1:4">
      <c r="A2599" s="184" t="s">
        <v>2118</v>
      </c>
      <c r="B2599" s="184" t="s">
        <v>2119</v>
      </c>
      <c r="C2599" s="184" t="s">
        <v>4900</v>
      </c>
      <c r="D2599" s="185" t="s">
        <v>2271</v>
      </c>
    </row>
    <row r="2600" spans="1:4">
      <c r="A2600" s="184" t="s">
        <v>2118</v>
      </c>
      <c r="B2600" s="184" t="s">
        <v>2119</v>
      </c>
      <c r="C2600" s="184" t="s">
        <v>4902</v>
      </c>
      <c r="D2600" s="185" t="s">
        <v>2271</v>
      </c>
    </row>
    <row r="2601" spans="1:4">
      <c r="A2601" s="184" t="s">
        <v>2118</v>
      </c>
      <c r="B2601" s="184" t="s">
        <v>2119</v>
      </c>
      <c r="C2601" s="184" t="s">
        <v>4903</v>
      </c>
      <c r="D2601" s="185" t="s">
        <v>2271</v>
      </c>
    </row>
    <row r="2602" spans="1:4">
      <c r="A2602" s="184" t="s">
        <v>2118</v>
      </c>
      <c r="B2602" s="184" t="s">
        <v>2119</v>
      </c>
      <c r="C2602" s="184" t="s">
        <v>4905</v>
      </c>
      <c r="D2602" s="185" t="s">
        <v>2271</v>
      </c>
    </row>
    <row r="2603" spans="1:4">
      <c r="A2603" s="184" t="s">
        <v>2118</v>
      </c>
      <c r="B2603" s="184" t="s">
        <v>2119</v>
      </c>
      <c r="C2603" s="184" t="s">
        <v>4907</v>
      </c>
      <c r="D2603" s="185" t="s">
        <v>2271</v>
      </c>
    </row>
    <row r="2604" spans="1:4">
      <c r="A2604" s="184" t="s">
        <v>2118</v>
      </c>
      <c r="B2604" s="184" t="s">
        <v>2119</v>
      </c>
      <c r="C2604" s="184" t="s">
        <v>4908</v>
      </c>
      <c r="D2604" s="185" t="s">
        <v>2271</v>
      </c>
    </row>
    <row r="2605" spans="1:4">
      <c r="A2605" s="184" t="s">
        <v>2118</v>
      </c>
      <c r="B2605" s="184" t="s">
        <v>2119</v>
      </c>
      <c r="C2605" s="184" t="s">
        <v>4911</v>
      </c>
      <c r="D2605" s="185" t="s">
        <v>2271</v>
      </c>
    </row>
    <row r="2606" spans="1:4">
      <c r="A2606" s="184" t="s">
        <v>2118</v>
      </c>
      <c r="B2606" s="184" t="s">
        <v>2119</v>
      </c>
      <c r="C2606" s="184" t="s">
        <v>4912</v>
      </c>
      <c r="D2606" s="185" t="s">
        <v>2271</v>
      </c>
    </row>
    <row r="2607" spans="1:4">
      <c r="A2607" s="184" t="s">
        <v>2118</v>
      </c>
      <c r="B2607" s="184" t="s">
        <v>2119</v>
      </c>
      <c r="C2607" s="184" t="s">
        <v>4916</v>
      </c>
      <c r="D2607" s="185" t="s">
        <v>2271</v>
      </c>
    </row>
    <row r="2608" spans="1:4">
      <c r="A2608" s="184" t="s">
        <v>2118</v>
      </c>
      <c r="B2608" s="184" t="s">
        <v>2119</v>
      </c>
      <c r="C2608" s="184" t="s">
        <v>4917</v>
      </c>
      <c r="D2608" s="185" t="s">
        <v>2271</v>
      </c>
    </row>
    <row r="2609" spans="1:4">
      <c r="A2609" s="184" t="s">
        <v>2118</v>
      </c>
      <c r="B2609" s="184" t="s">
        <v>2119</v>
      </c>
      <c r="C2609" s="184" t="s">
        <v>4918</v>
      </c>
      <c r="D2609" s="185" t="s">
        <v>2271</v>
      </c>
    </row>
    <row r="2610" spans="1:4">
      <c r="A2610" s="184" t="s">
        <v>2118</v>
      </c>
      <c r="B2610" s="184" t="s">
        <v>2119</v>
      </c>
      <c r="C2610" s="184" t="s">
        <v>4920</v>
      </c>
      <c r="D2610" s="185" t="s">
        <v>2271</v>
      </c>
    </row>
    <row r="2611" spans="1:4">
      <c r="A2611" s="184" t="s">
        <v>2118</v>
      </c>
      <c r="B2611" s="184" t="s">
        <v>2119</v>
      </c>
      <c r="C2611" s="184" t="s">
        <v>4922</v>
      </c>
      <c r="D2611" s="185" t="s">
        <v>2271</v>
      </c>
    </row>
    <row r="2612" spans="1:4">
      <c r="A2612" s="184" t="s">
        <v>2118</v>
      </c>
      <c r="B2612" s="184" t="s">
        <v>2119</v>
      </c>
      <c r="C2612" s="184" t="s">
        <v>4913</v>
      </c>
      <c r="D2612" s="185" t="s">
        <v>2312</v>
      </c>
    </row>
    <row r="2613" spans="1:4">
      <c r="A2613" s="184" t="s">
        <v>2118</v>
      </c>
      <c r="B2613" s="184" t="s">
        <v>2119</v>
      </c>
      <c r="C2613" s="184" t="s">
        <v>4915</v>
      </c>
      <c r="D2613" s="185" t="s">
        <v>2312</v>
      </c>
    </row>
    <row r="2614" spans="1:4">
      <c r="A2614" s="184" t="s">
        <v>2118</v>
      </c>
      <c r="B2614" s="184" t="s">
        <v>2119</v>
      </c>
      <c r="C2614" s="184" t="s">
        <v>4919</v>
      </c>
      <c r="D2614" s="185" t="s">
        <v>2312</v>
      </c>
    </row>
    <row r="2615" spans="1:4">
      <c r="A2615" s="184" t="s">
        <v>1162</v>
      </c>
      <c r="B2615" s="184" t="s">
        <v>2592</v>
      </c>
      <c r="C2615" s="184" t="s">
        <v>2592</v>
      </c>
      <c r="D2615" s="185" t="s">
        <v>2271</v>
      </c>
    </row>
    <row r="2616" spans="1:4">
      <c r="A2616" s="184" t="s">
        <v>1164</v>
      </c>
      <c r="B2616" s="184" t="s">
        <v>3111</v>
      </c>
      <c r="C2616" s="184" t="s">
        <v>3111</v>
      </c>
      <c r="D2616" s="185" t="s">
        <v>2271</v>
      </c>
    </row>
    <row r="2617" spans="1:4">
      <c r="A2617" s="184" t="s">
        <v>1166</v>
      </c>
      <c r="B2617" s="184" t="s">
        <v>2462</v>
      </c>
      <c r="C2617" s="184" t="s">
        <v>2462</v>
      </c>
      <c r="D2617" s="185" t="s">
        <v>2271</v>
      </c>
    </row>
    <row r="2618" spans="1:4">
      <c r="A2618" s="184" t="s">
        <v>1168</v>
      </c>
      <c r="B2618" s="184" t="s">
        <v>3667</v>
      </c>
      <c r="C2618" s="184" t="s">
        <v>3667</v>
      </c>
      <c r="D2618" s="185" t="s">
        <v>2271</v>
      </c>
    </row>
    <row r="2619" spans="1:4">
      <c r="A2619" s="184" t="s">
        <v>1172</v>
      </c>
      <c r="B2619" s="184" t="s">
        <v>3112</v>
      </c>
      <c r="C2619" s="184" t="s">
        <v>3112</v>
      </c>
      <c r="D2619" s="185" t="s">
        <v>2271</v>
      </c>
    </row>
    <row r="2620" spans="1:4">
      <c r="A2620" s="184" t="s">
        <v>1174</v>
      </c>
      <c r="B2620" s="184" t="s">
        <v>2463</v>
      </c>
      <c r="C2620" s="184" t="s">
        <v>2463</v>
      </c>
      <c r="D2620" s="185" t="s">
        <v>2271</v>
      </c>
    </row>
    <row r="2621" spans="1:4">
      <c r="A2621" s="184" t="s">
        <v>6280</v>
      </c>
      <c r="B2621" s="184" t="s">
        <v>6281</v>
      </c>
      <c r="C2621" s="184" t="s">
        <v>6281</v>
      </c>
      <c r="D2621" s="185" t="s">
        <v>2271</v>
      </c>
    </row>
    <row r="2622" spans="1:4">
      <c r="A2622" s="184" t="s">
        <v>2120</v>
      </c>
      <c r="B2622" s="184" t="s">
        <v>2121</v>
      </c>
      <c r="C2622" s="184" t="s">
        <v>4926</v>
      </c>
      <c r="D2622" s="185" t="s">
        <v>2290</v>
      </c>
    </row>
    <row r="2623" spans="1:4">
      <c r="A2623" s="184" t="s">
        <v>2120</v>
      </c>
      <c r="B2623" s="184" t="s">
        <v>2121</v>
      </c>
      <c r="C2623" s="184" t="s">
        <v>4927</v>
      </c>
      <c r="D2623" s="185" t="s">
        <v>2290</v>
      </c>
    </row>
    <row r="2624" spans="1:4">
      <c r="A2624" s="184" t="s">
        <v>2120</v>
      </c>
      <c r="B2624" s="184" t="s">
        <v>2121</v>
      </c>
      <c r="C2624" s="184" t="s">
        <v>4928</v>
      </c>
      <c r="D2624" s="185" t="s">
        <v>2290</v>
      </c>
    </row>
    <row r="2625" spans="1:4">
      <c r="A2625" s="184" t="s">
        <v>2120</v>
      </c>
      <c r="B2625" s="184" t="s">
        <v>2121</v>
      </c>
      <c r="C2625" s="184" t="s">
        <v>4930</v>
      </c>
      <c r="D2625" s="185" t="s">
        <v>2290</v>
      </c>
    </row>
    <row r="2626" spans="1:4">
      <c r="A2626" s="184" t="s">
        <v>2120</v>
      </c>
      <c r="B2626" s="184" t="s">
        <v>2121</v>
      </c>
      <c r="C2626" s="184" t="s">
        <v>4940</v>
      </c>
      <c r="D2626" s="185" t="s">
        <v>2290</v>
      </c>
    </row>
    <row r="2627" spans="1:4">
      <c r="A2627" s="184" t="s">
        <v>2120</v>
      </c>
      <c r="B2627" s="184" t="s">
        <v>2121</v>
      </c>
      <c r="C2627" s="184" t="s">
        <v>4942</v>
      </c>
      <c r="D2627" s="185" t="s">
        <v>2290</v>
      </c>
    </row>
    <row r="2628" spans="1:4">
      <c r="A2628" s="184" t="s">
        <v>2120</v>
      </c>
      <c r="B2628" s="184" t="s">
        <v>2121</v>
      </c>
      <c r="C2628" s="184" t="s">
        <v>4957</v>
      </c>
      <c r="D2628" s="185" t="s">
        <v>2290</v>
      </c>
    </row>
    <row r="2629" spans="1:4">
      <c r="A2629" s="184" t="s">
        <v>2120</v>
      </c>
      <c r="B2629" s="184" t="s">
        <v>2121</v>
      </c>
      <c r="C2629" s="184" t="s">
        <v>4968</v>
      </c>
      <c r="D2629" s="185" t="s">
        <v>2290</v>
      </c>
    </row>
    <row r="2630" spans="1:4">
      <c r="A2630" s="184" t="s">
        <v>2120</v>
      </c>
      <c r="B2630" s="184" t="s">
        <v>2121</v>
      </c>
      <c r="C2630" s="184" t="s">
        <v>6811</v>
      </c>
      <c r="D2630" s="185" t="s">
        <v>2290</v>
      </c>
    </row>
    <row r="2631" spans="1:4">
      <c r="A2631" s="184" t="s">
        <v>2120</v>
      </c>
      <c r="B2631" s="184" t="s">
        <v>2121</v>
      </c>
      <c r="C2631" s="184" t="s">
        <v>2121</v>
      </c>
      <c r="D2631" s="185" t="s">
        <v>2286</v>
      </c>
    </row>
    <row r="2632" spans="1:4">
      <c r="A2632" s="184" t="s">
        <v>2120</v>
      </c>
      <c r="B2632" s="184" t="s">
        <v>2121</v>
      </c>
      <c r="C2632" s="184" t="s">
        <v>4923</v>
      </c>
      <c r="D2632" s="185" t="s">
        <v>2271</v>
      </c>
    </row>
    <row r="2633" spans="1:4">
      <c r="A2633" s="184" t="s">
        <v>2120</v>
      </c>
      <c r="B2633" s="184" t="s">
        <v>2121</v>
      </c>
      <c r="C2633" s="184" t="s">
        <v>4924</v>
      </c>
      <c r="D2633" s="185" t="s">
        <v>2271</v>
      </c>
    </row>
    <row r="2634" spans="1:4">
      <c r="A2634" s="184" t="s">
        <v>2120</v>
      </c>
      <c r="B2634" s="184" t="s">
        <v>2121</v>
      </c>
      <c r="C2634" s="184" t="s">
        <v>4925</v>
      </c>
      <c r="D2634" s="185" t="s">
        <v>2271</v>
      </c>
    </row>
    <row r="2635" spans="1:4">
      <c r="A2635" s="184" t="s">
        <v>2120</v>
      </c>
      <c r="B2635" s="184" t="s">
        <v>2121</v>
      </c>
      <c r="C2635" s="184" t="s">
        <v>4929</v>
      </c>
      <c r="D2635" s="185" t="s">
        <v>2271</v>
      </c>
    </row>
    <row r="2636" spans="1:4">
      <c r="A2636" s="184" t="s">
        <v>2120</v>
      </c>
      <c r="B2636" s="184" t="s">
        <v>2121</v>
      </c>
      <c r="C2636" s="184" t="s">
        <v>4931</v>
      </c>
      <c r="D2636" s="185" t="s">
        <v>2271</v>
      </c>
    </row>
    <row r="2637" spans="1:4">
      <c r="A2637" s="184" t="s">
        <v>2120</v>
      </c>
      <c r="B2637" s="184" t="s">
        <v>2121</v>
      </c>
      <c r="C2637" s="184" t="s">
        <v>4932</v>
      </c>
      <c r="D2637" s="185" t="s">
        <v>2271</v>
      </c>
    </row>
    <row r="2638" spans="1:4">
      <c r="A2638" s="184" t="s">
        <v>2120</v>
      </c>
      <c r="B2638" s="184" t="s">
        <v>2121</v>
      </c>
      <c r="C2638" s="184" t="s">
        <v>4933</v>
      </c>
      <c r="D2638" s="185" t="s">
        <v>2271</v>
      </c>
    </row>
    <row r="2639" spans="1:4">
      <c r="A2639" s="184" t="s">
        <v>2120</v>
      </c>
      <c r="B2639" s="184" t="s">
        <v>2121</v>
      </c>
      <c r="C2639" s="184" t="s">
        <v>4934</v>
      </c>
      <c r="D2639" s="185" t="s">
        <v>2271</v>
      </c>
    </row>
    <row r="2640" spans="1:4">
      <c r="A2640" s="184" t="s">
        <v>2120</v>
      </c>
      <c r="B2640" s="184" t="s">
        <v>2121</v>
      </c>
      <c r="C2640" s="184" t="s">
        <v>4935</v>
      </c>
      <c r="D2640" s="185" t="s">
        <v>2271</v>
      </c>
    </row>
    <row r="2641" spans="1:4">
      <c r="A2641" s="184" t="s">
        <v>2120</v>
      </c>
      <c r="B2641" s="184" t="s">
        <v>2121</v>
      </c>
      <c r="C2641" s="184" t="s">
        <v>4936</v>
      </c>
      <c r="D2641" s="185" t="s">
        <v>2271</v>
      </c>
    </row>
    <row r="2642" spans="1:4">
      <c r="A2642" s="184" t="s">
        <v>2120</v>
      </c>
      <c r="B2642" s="184" t="s">
        <v>2121</v>
      </c>
      <c r="C2642" s="184" t="s">
        <v>4937</v>
      </c>
      <c r="D2642" s="185" t="s">
        <v>2271</v>
      </c>
    </row>
    <row r="2643" spans="1:4">
      <c r="A2643" s="184" t="s">
        <v>2120</v>
      </c>
      <c r="B2643" s="184" t="s">
        <v>2121</v>
      </c>
      <c r="C2643" s="184" t="s">
        <v>4938</v>
      </c>
      <c r="D2643" s="185" t="s">
        <v>2271</v>
      </c>
    </row>
    <row r="2644" spans="1:4">
      <c r="A2644" s="184" t="s">
        <v>2120</v>
      </c>
      <c r="B2644" s="184" t="s">
        <v>2121</v>
      </c>
      <c r="C2644" s="184" t="s">
        <v>4939</v>
      </c>
      <c r="D2644" s="185" t="s">
        <v>2271</v>
      </c>
    </row>
    <row r="2645" spans="1:4">
      <c r="A2645" s="184" t="s">
        <v>2120</v>
      </c>
      <c r="B2645" s="184" t="s">
        <v>2121</v>
      </c>
      <c r="C2645" s="184" t="s">
        <v>4941</v>
      </c>
      <c r="D2645" s="185" t="s">
        <v>2271</v>
      </c>
    </row>
    <row r="2646" spans="1:4">
      <c r="A2646" s="184" t="s">
        <v>2120</v>
      </c>
      <c r="B2646" s="184" t="s">
        <v>2121</v>
      </c>
      <c r="C2646" s="184" t="s">
        <v>4943</v>
      </c>
      <c r="D2646" s="185" t="s">
        <v>2271</v>
      </c>
    </row>
    <row r="2647" spans="1:4">
      <c r="A2647" s="184" t="s">
        <v>2120</v>
      </c>
      <c r="B2647" s="184" t="s">
        <v>2121</v>
      </c>
      <c r="C2647" s="184" t="s">
        <v>4944</v>
      </c>
      <c r="D2647" s="185" t="s">
        <v>2271</v>
      </c>
    </row>
    <row r="2648" spans="1:4">
      <c r="A2648" s="184" t="s">
        <v>2120</v>
      </c>
      <c r="B2648" s="184" t="s">
        <v>2121</v>
      </c>
      <c r="C2648" s="184" t="s">
        <v>4945</v>
      </c>
      <c r="D2648" s="185" t="s">
        <v>2271</v>
      </c>
    </row>
    <row r="2649" spans="1:4">
      <c r="A2649" s="184" t="s">
        <v>2120</v>
      </c>
      <c r="B2649" s="184" t="s">
        <v>2121</v>
      </c>
      <c r="C2649" s="184" t="s">
        <v>4946</v>
      </c>
      <c r="D2649" s="185" t="s">
        <v>2271</v>
      </c>
    </row>
    <row r="2650" spans="1:4">
      <c r="A2650" s="184" t="s">
        <v>2120</v>
      </c>
      <c r="B2650" s="184" t="s">
        <v>2121</v>
      </c>
      <c r="C2650" s="184" t="s">
        <v>4947</v>
      </c>
      <c r="D2650" s="185" t="s">
        <v>2271</v>
      </c>
    </row>
    <row r="2651" spans="1:4">
      <c r="A2651" s="184" t="s">
        <v>2120</v>
      </c>
      <c r="B2651" s="184" t="s">
        <v>2121</v>
      </c>
      <c r="C2651" s="184" t="s">
        <v>4948</v>
      </c>
      <c r="D2651" s="185" t="s">
        <v>2271</v>
      </c>
    </row>
    <row r="2652" spans="1:4">
      <c r="A2652" s="184" t="s">
        <v>2120</v>
      </c>
      <c r="B2652" s="184" t="s">
        <v>2121</v>
      </c>
      <c r="C2652" s="184" t="s">
        <v>4949</v>
      </c>
      <c r="D2652" s="185" t="s">
        <v>2271</v>
      </c>
    </row>
    <row r="2653" spans="1:4">
      <c r="A2653" s="184" t="s">
        <v>2120</v>
      </c>
      <c r="B2653" s="184" t="s">
        <v>2121</v>
      </c>
      <c r="C2653" s="184" t="s">
        <v>4950</v>
      </c>
      <c r="D2653" s="185" t="s">
        <v>2271</v>
      </c>
    </row>
    <row r="2654" spans="1:4">
      <c r="A2654" s="184" t="s">
        <v>2120</v>
      </c>
      <c r="B2654" s="184" t="s">
        <v>2121</v>
      </c>
      <c r="C2654" s="184" t="s">
        <v>4951</v>
      </c>
      <c r="D2654" s="185" t="s">
        <v>2271</v>
      </c>
    </row>
    <row r="2655" spans="1:4">
      <c r="A2655" s="184" t="s">
        <v>2120</v>
      </c>
      <c r="B2655" s="184" t="s">
        <v>2121</v>
      </c>
      <c r="C2655" s="184" t="s">
        <v>4952</v>
      </c>
      <c r="D2655" s="185" t="s">
        <v>2271</v>
      </c>
    </row>
    <row r="2656" spans="1:4">
      <c r="A2656" s="184" t="s">
        <v>2120</v>
      </c>
      <c r="B2656" s="184" t="s">
        <v>2121</v>
      </c>
      <c r="C2656" s="184" t="s">
        <v>4953</v>
      </c>
      <c r="D2656" s="185" t="s">
        <v>2271</v>
      </c>
    </row>
    <row r="2657" spans="1:4">
      <c r="A2657" s="184" t="s">
        <v>2120</v>
      </c>
      <c r="B2657" s="184" t="s">
        <v>2121</v>
      </c>
      <c r="C2657" s="184" t="s">
        <v>4954</v>
      </c>
      <c r="D2657" s="185" t="s">
        <v>2271</v>
      </c>
    </row>
    <row r="2658" spans="1:4">
      <c r="A2658" s="184" t="s">
        <v>2120</v>
      </c>
      <c r="B2658" s="184" t="s">
        <v>2121</v>
      </c>
      <c r="C2658" s="184" t="s">
        <v>4956</v>
      </c>
      <c r="D2658" s="185" t="s">
        <v>2271</v>
      </c>
    </row>
    <row r="2659" spans="1:4">
      <c r="A2659" s="184" t="s">
        <v>2120</v>
      </c>
      <c r="B2659" s="184" t="s">
        <v>2121</v>
      </c>
      <c r="C2659" s="184" t="s">
        <v>4958</v>
      </c>
      <c r="D2659" s="185" t="s">
        <v>2271</v>
      </c>
    </row>
    <row r="2660" spans="1:4">
      <c r="A2660" s="184" t="s">
        <v>2120</v>
      </c>
      <c r="B2660" s="184" t="s">
        <v>2121</v>
      </c>
      <c r="C2660" s="184" t="s">
        <v>4961</v>
      </c>
      <c r="D2660" s="185" t="s">
        <v>2271</v>
      </c>
    </row>
    <row r="2661" spans="1:4">
      <c r="A2661" s="184" t="s">
        <v>2120</v>
      </c>
      <c r="B2661" s="184" t="s">
        <v>2121</v>
      </c>
      <c r="C2661" s="184" t="s">
        <v>4962</v>
      </c>
      <c r="D2661" s="185" t="s">
        <v>2271</v>
      </c>
    </row>
    <row r="2662" spans="1:4">
      <c r="A2662" s="184" t="s">
        <v>2120</v>
      </c>
      <c r="B2662" s="184" t="s">
        <v>2121</v>
      </c>
      <c r="C2662" s="184" t="s">
        <v>4963</v>
      </c>
      <c r="D2662" s="185" t="s">
        <v>2271</v>
      </c>
    </row>
    <row r="2663" spans="1:4">
      <c r="A2663" s="184" t="s">
        <v>2120</v>
      </c>
      <c r="B2663" s="184" t="s">
        <v>2121</v>
      </c>
      <c r="C2663" s="184" t="s">
        <v>4964</v>
      </c>
      <c r="D2663" s="185" t="s">
        <v>2271</v>
      </c>
    </row>
    <row r="2664" spans="1:4">
      <c r="A2664" s="184" t="s">
        <v>2120</v>
      </c>
      <c r="B2664" s="184" t="s">
        <v>2121</v>
      </c>
      <c r="C2664" s="184" t="s">
        <v>4965</v>
      </c>
      <c r="D2664" s="185" t="s">
        <v>2271</v>
      </c>
    </row>
    <row r="2665" spans="1:4">
      <c r="A2665" s="184" t="s">
        <v>2120</v>
      </c>
      <c r="B2665" s="184" t="s">
        <v>2121</v>
      </c>
      <c r="C2665" s="184" t="s">
        <v>4966</v>
      </c>
      <c r="D2665" s="185" t="s">
        <v>2271</v>
      </c>
    </row>
    <row r="2666" spans="1:4">
      <c r="A2666" s="184" t="s">
        <v>2120</v>
      </c>
      <c r="B2666" s="184" t="s">
        <v>2121</v>
      </c>
      <c r="C2666" s="184" t="s">
        <v>4967</v>
      </c>
      <c r="D2666" s="185" t="s">
        <v>2271</v>
      </c>
    </row>
    <row r="2667" spans="1:4">
      <c r="A2667" s="184" t="s">
        <v>2120</v>
      </c>
      <c r="B2667" s="184" t="s">
        <v>2121</v>
      </c>
      <c r="C2667" s="184" t="s">
        <v>4969</v>
      </c>
      <c r="D2667" s="185" t="s">
        <v>2271</v>
      </c>
    </row>
    <row r="2668" spans="1:4">
      <c r="A2668" s="184" t="s">
        <v>2120</v>
      </c>
      <c r="B2668" s="184" t="s">
        <v>2121</v>
      </c>
      <c r="C2668" s="184" t="s">
        <v>6790</v>
      </c>
      <c r="D2668" s="185" t="s">
        <v>2271</v>
      </c>
    </row>
    <row r="2669" spans="1:4">
      <c r="A2669" s="184" t="s">
        <v>2120</v>
      </c>
      <c r="B2669" s="184" t="s">
        <v>2121</v>
      </c>
      <c r="C2669" s="184" t="s">
        <v>6791</v>
      </c>
      <c r="D2669" s="185" t="s">
        <v>2271</v>
      </c>
    </row>
    <row r="2670" spans="1:4">
      <c r="A2670" s="184" t="s">
        <v>2120</v>
      </c>
      <c r="B2670" s="184" t="s">
        <v>2121</v>
      </c>
      <c r="C2670" s="184" t="s">
        <v>6792</v>
      </c>
      <c r="D2670" s="185" t="s">
        <v>2271</v>
      </c>
    </row>
    <row r="2671" spans="1:4">
      <c r="A2671" s="184" t="s">
        <v>2120</v>
      </c>
      <c r="B2671" s="184" t="s">
        <v>2121</v>
      </c>
      <c r="C2671" s="184" t="s">
        <v>4955</v>
      </c>
      <c r="D2671" s="185" t="s">
        <v>2312</v>
      </c>
    </row>
    <row r="2672" spans="1:4">
      <c r="A2672" s="184" t="s">
        <v>2120</v>
      </c>
      <c r="B2672" s="184" t="s">
        <v>2121</v>
      </c>
      <c r="C2672" s="184" t="s">
        <v>4959</v>
      </c>
      <c r="D2672" s="185" t="s">
        <v>2312</v>
      </c>
    </row>
    <row r="2673" spans="1:4">
      <c r="A2673" s="184" t="s">
        <v>2120</v>
      </c>
      <c r="B2673" s="184" t="s">
        <v>2121</v>
      </c>
      <c r="C2673" s="184" t="s">
        <v>4960</v>
      </c>
      <c r="D2673" s="185" t="s">
        <v>2312</v>
      </c>
    </row>
    <row r="2674" spans="1:4">
      <c r="A2674" s="184" t="s">
        <v>2120</v>
      </c>
      <c r="B2674" s="184" t="s">
        <v>2121</v>
      </c>
      <c r="C2674" s="184" t="s">
        <v>6775</v>
      </c>
      <c r="D2674" s="185" t="s">
        <v>2312</v>
      </c>
    </row>
    <row r="2675" spans="1:4">
      <c r="A2675" s="184" t="s">
        <v>1178</v>
      </c>
      <c r="B2675" s="184" t="s">
        <v>3113</v>
      </c>
      <c r="C2675" s="184" t="s">
        <v>3113</v>
      </c>
      <c r="D2675" s="185" t="s">
        <v>2271</v>
      </c>
    </row>
    <row r="2676" spans="1:4">
      <c r="A2676" s="184" t="s">
        <v>1180</v>
      </c>
      <c r="B2676" s="184" t="s">
        <v>2285</v>
      </c>
      <c r="C2676" s="184" t="s">
        <v>2285</v>
      </c>
      <c r="D2676" s="185" t="s">
        <v>2271</v>
      </c>
    </row>
    <row r="2677" spans="1:4">
      <c r="A2677" s="184" t="s">
        <v>1182</v>
      </c>
      <c r="B2677" s="184" t="s">
        <v>3661</v>
      </c>
      <c r="C2677" s="184" t="s">
        <v>3661</v>
      </c>
      <c r="D2677" s="185" t="s">
        <v>2271</v>
      </c>
    </row>
    <row r="2678" spans="1:4">
      <c r="A2678" s="184" t="s">
        <v>1186</v>
      </c>
      <c r="B2678" s="184" t="s">
        <v>3114</v>
      </c>
      <c r="C2678" s="184" t="s">
        <v>3114</v>
      </c>
      <c r="D2678" s="185" t="s">
        <v>2271</v>
      </c>
    </row>
    <row r="2679" spans="1:4">
      <c r="A2679" s="184" t="s">
        <v>1188</v>
      </c>
      <c r="B2679" s="184" t="s">
        <v>3118</v>
      </c>
      <c r="C2679" s="184" t="s">
        <v>3118</v>
      </c>
      <c r="D2679" s="185" t="s">
        <v>2271</v>
      </c>
    </row>
    <row r="2680" spans="1:4">
      <c r="A2680" s="184" t="s">
        <v>1190</v>
      </c>
      <c r="B2680" s="184" t="s">
        <v>3714</v>
      </c>
      <c r="C2680" s="184" t="s">
        <v>3714</v>
      </c>
      <c r="D2680" s="185" t="s">
        <v>2271</v>
      </c>
    </row>
    <row r="2681" spans="1:4">
      <c r="A2681" s="184" t="s">
        <v>2122</v>
      </c>
      <c r="B2681" s="184" t="s">
        <v>2123</v>
      </c>
      <c r="C2681" s="184" t="s">
        <v>4972</v>
      </c>
      <c r="D2681" s="185" t="s">
        <v>2290</v>
      </c>
    </row>
    <row r="2682" spans="1:4">
      <c r="A2682" s="184" t="s">
        <v>2122</v>
      </c>
      <c r="B2682" s="184" t="s">
        <v>2123</v>
      </c>
      <c r="C2682" s="184" t="s">
        <v>4978</v>
      </c>
      <c r="D2682" s="185" t="s">
        <v>2290</v>
      </c>
    </row>
    <row r="2683" spans="1:4">
      <c r="A2683" s="184" t="s">
        <v>2122</v>
      </c>
      <c r="B2683" s="184" t="s">
        <v>2123</v>
      </c>
      <c r="C2683" s="184" t="s">
        <v>4982</v>
      </c>
      <c r="D2683" s="185" t="s">
        <v>2290</v>
      </c>
    </row>
    <row r="2684" spans="1:4">
      <c r="A2684" s="184" t="s">
        <v>2122</v>
      </c>
      <c r="B2684" s="184" t="s">
        <v>2123</v>
      </c>
      <c r="C2684" s="184" t="s">
        <v>4988</v>
      </c>
      <c r="D2684" s="185" t="s">
        <v>2290</v>
      </c>
    </row>
    <row r="2685" spans="1:4">
      <c r="A2685" s="184" t="s">
        <v>2122</v>
      </c>
      <c r="B2685" s="184" t="s">
        <v>2123</v>
      </c>
      <c r="C2685" s="184" t="s">
        <v>4991</v>
      </c>
      <c r="D2685" s="185" t="s">
        <v>2290</v>
      </c>
    </row>
    <row r="2686" spans="1:4">
      <c r="A2686" s="184" t="s">
        <v>2122</v>
      </c>
      <c r="B2686" s="184" t="s">
        <v>2123</v>
      </c>
      <c r="C2686" s="184" t="s">
        <v>4993</v>
      </c>
      <c r="D2686" s="185" t="s">
        <v>2290</v>
      </c>
    </row>
    <row r="2687" spans="1:4">
      <c r="A2687" s="184" t="s">
        <v>2122</v>
      </c>
      <c r="B2687" s="184" t="s">
        <v>2123</v>
      </c>
      <c r="C2687" s="184" t="s">
        <v>2123</v>
      </c>
      <c r="D2687" s="185" t="s">
        <v>2286</v>
      </c>
    </row>
    <row r="2688" spans="1:4">
      <c r="A2688" s="184" t="s">
        <v>2122</v>
      </c>
      <c r="B2688" s="184" t="s">
        <v>2123</v>
      </c>
      <c r="C2688" s="184" t="s">
        <v>4970</v>
      </c>
      <c r="D2688" s="185" t="s">
        <v>2271</v>
      </c>
    </row>
    <row r="2689" spans="1:4">
      <c r="A2689" s="184" t="s">
        <v>2122</v>
      </c>
      <c r="B2689" s="184" t="s">
        <v>2123</v>
      </c>
      <c r="C2689" s="184" t="s">
        <v>4971</v>
      </c>
      <c r="D2689" s="185" t="s">
        <v>2271</v>
      </c>
    </row>
    <row r="2690" spans="1:4">
      <c r="A2690" s="184" t="s">
        <v>2122</v>
      </c>
      <c r="B2690" s="184" t="s">
        <v>2123</v>
      </c>
      <c r="C2690" s="184" t="s">
        <v>4973</v>
      </c>
      <c r="D2690" s="185" t="s">
        <v>2271</v>
      </c>
    </row>
    <row r="2691" spans="1:4">
      <c r="A2691" s="184" t="s">
        <v>2122</v>
      </c>
      <c r="B2691" s="184" t="s">
        <v>2123</v>
      </c>
      <c r="C2691" s="184" t="s">
        <v>4974</v>
      </c>
      <c r="D2691" s="185" t="s">
        <v>2271</v>
      </c>
    </row>
    <row r="2692" spans="1:4">
      <c r="A2692" s="184" t="s">
        <v>2122</v>
      </c>
      <c r="B2692" s="184" t="s">
        <v>2123</v>
      </c>
      <c r="C2692" s="184" t="s">
        <v>4975</v>
      </c>
      <c r="D2692" s="185" t="s">
        <v>2271</v>
      </c>
    </row>
    <row r="2693" spans="1:4">
      <c r="A2693" s="184" t="s">
        <v>2122</v>
      </c>
      <c r="B2693" s="184" t="s">
        <v>2123</v>
      </c>
      <c r="C2693" s="184" t="s">
        <v>4976</v>
      </c>
      <c r="D2693" s="185" t="s">
        <v>2271</v>
      </c>
    </row>
    <row r="2694" spans="1:4">
      <c r="A2694" s="184" t="s">
        <v>2122</v>
      </c>
      <c r="B2694" s="184" t="s">
        <v>2123</v>
      </c>
      <c r="C2694" s="184" t="s">
        <v>4977</v>
      </c>
      <c r="D2694" s="185" t="s">
        <v>2271</v>
      </c>
    </row>
    <row r="2695" spans="1:4">
      <c r="A2695" s="184" t="s">
        <v>2122</v>
      </c>
      <c r="B2695" s="184" t="s">
        <v>2123</v>
      </c>
      <c r="C2695" s="184" t="s">
        <v>4979</v>
      </c>
      <c r="D2695" s="185" t="s">
        <v>2271</v>
      </c>
    </row>
    <row r="2696" spans="1:4">
      <c r="A2696" s="184" t="s">
        <v>2122</v>
      </c>
      <c r="B2696" s="184" t="s">
        <v>2123</v>
      </c>
      <c r="C2696" s="184" t="s">
        <v>4980</v>
      </c>
      <c r="D2696" s="185" t="s">
        <v>2271</v>
      </c>
    </row>
    <row r="2697" spans="1:4">
      <c r="A2697" s="184" t="s">
        <v>2122</v>
      </c>
      <c r="B2697" s="184" t="s">
        <v>2123</v>
      </c>
      <c r="C2697" s="184" t="s">
        <v>4981</v>
      </c>
      <c r="D2697" s="185" t="s">
        <v>2271</v>
      </c>
    </row>
    <row r="2698" spans="1:4">
      <c r="A2698" s="184" t="s">
        <v>2122</v>
      </c>
      <c r="B2698" s="184" t="s">
        <v>2123</v>
      </c>
      <c r="C2698" s="184" t="s">
        <v>4983</v>
      </c>
      <c r="D2698" s="185" t="s">
        <v>2271</v>
      </c>
    </row>
    <row r="2699" spans="1:4">
      <c r="A2699" s="184" t="s">
        <v>2122</v>
      </c>
      <c r="B2699" s="184" t="s">
        <v>2123</v>
      </c>
      <c r="C2699" s="184" t="s">
        <v>4985</v>
      </c>
      <c r="D2699" s="185" t="s">
        <v>2271</v>
      </c>
    </row>
    <row r="2700" spans="1:4">
      <c r="A2700" s="184" t="s">
        <v>2122</v>
      </c>
      <c r="B2700" s="184" t="s">
        <v>2123</v>
      </c>
      <c r="C2700" s="184" t="s">
        <v>4986</v>
      </c>
      <c r="D2700" s="185" t="s">
        <v>2271</v>
      </c>
    </row>
    <row r="2701" spans="1:4">
      <c r="A2701" s="184" t="s">
        <v>2122</v>
      </c>
      <c r="B2701" s="184" t="s">
        <v>2123</v>
      </c>
      <c r="C2701" s="184" t="s">
        <v>4989</v>
      </c>
      <c r="D2701" s="185" t="s">
        <v>2271</v>
      </c>
    </row>
    <row r="2702" spans="1:4">
      <c r="A2702" s="184" t="s">
        <v>2122</v>
      </c>
      <c r="B2702" s="184" t="s">
        <v>2123</v>
      </c>
      <c r="C2702" s="184" t="s">
        <v>4990</v>
      </c>
      <c r="D2702" s="185" t="s">
        <v>2271</v>
      </c>
    </row>
    <row r="2703" spans="1:4">
      <c r="A2703" s="184" t="s">
        <v>2122</v>
      </c>
      <c r="B2703" s="184" t="s">
        <v>2123</v>
      </c>
      <c r="C2703" s="184" t="s">
        <v>4992</v>
      </c>
      <c r="D2703" s="185" t="s">
        <v>2271</v>
      </c>
    </row>
    <row r="2704" spans="1:4">
      <c r="A2704" s="184" t="s">
        <v>2122</v>
      </c>
      <c r="B2704" s="184" t="s">
        <v>2123</v>
      </c>
      <c r="C2704" s="184" t="s">
        <v>4994</v>
      </c>
      <c r="D2704" s="185" t="s">
        <v>2271</v>
      </c>
    </row>
    <row r="2705" spans="1:4">
      <c r="A2705" s="184" t="s">
        <v>2122</v>
      </c>
      <c r="B2705" s="184" t="s">
        <v>2123</v>
      </c>
      <c r="C2705" s="184" t="s">
        <v>4995</v>
      </c>
      <c r="D2705" s="185" t="s">
        <v>2271</v>
      </c>
    </row>
    <row r="2706" spans="1:4">
      <c r="A2706" s="184" t="s">
        <v>2122</v>
      </c>
      <c r="B2706" s="184" t="s">
        <v>2123</v>
      </c>
      <c r="C2706" s="184" t="s">
        <v>4996</v>
      </c>
      <c r="D2706" s="185" t="s">
        <v>2271</v>
      </c>
    </row>
    <row r="2707" spans="1:4">
      <c r="A2707" s="184" t="s">
        <v>2122</v>
      </c>
      <c r="B2707" s="184" t="s">
        <v>2123</v>
      </c>
      <c r="C2707" s="184" t="s">
        <v>4997</v>
      </c>
      <c r="D2707" s="185" t="s">
        <v>2271</v>
      </c>
    </row>
    <row r="2708" spans="1:4">
      <c r="A2708" s="184" t="s">
        <v>2122</v>
      </c>
      <c r="B2708" s="184" t="s">
        <v>2123</v>
      </c>
      <c r="C2708" s="184" t="s">
        <v>4998</v>
      </c>
      <c r="D2708" s="185" t="s">
        <v>2271</v>
      </c>
    </row>
    <row r="2709" spans="1:4">
      <c r="A2709" s="184" t="s">
        <v>2122</v>
      </c>
      <c r="B2709" s="184" t="s">
        <v>2123</v>
      </c>
      <c r="C2709" s="184" t="s">
        <v>4999</v>
      </c>
      <c r="D2709" s="185" t="s">
        <v>2271</v>
      </c>
    </row>
    <row r="2710" spans="1:4">
      <c r="A2710" s="184" t="s">
        <v>2122</v>
      </c>
      <c r="B2710" s="184" t="s">
        <v>2123</v>
      </c>
      <c r="C2710" s="184" t="s">
        <v>5000</v>
      </c>
      <c r="D2710" s="185" t="s">
        <v>2271</v>
      </c>
    </row>
    <row r="2711" spans="1:4">
      <c r="A2711" s="184" t="s">
        <v>2122</v>
      </c>
      <c r="B2711" s="184" t="s">
        <v>2123</v>
      </c>
      <c r="C2711" s="184" t="s">
        <v>5001</v>
      </c>
      <c r="D2711" s="185" t="s">
        <v>2271</v>
      </c>
    </row>
    <row r="2712" spans="1:4">
      <c r="A2712" s="184" t="s">
        <v>2122</v>
      </c>
      <c r="B2712" s="184" t="s">
        <v>2123</v>
      </c>
      <c r="C2712" s="184" t="s">
        <v>5002</v>
      </c>
      <c r="D2712" s="185" t="s">
        <v>2271</v>
      </c>
    </row>
    <row r="2713" spans="1:4">
      <c r="A2713" s="184" t="s">
        <v>2122</v>
      </c>
      <c r="B2713" s="184" t="s">
        <v>2123</v>
      </c>
      <c r="C2713" s="184" t="s">
        <v>5003</v>
      </c>
      <c r="D2713" s="185" t="s">
        <v>2271</v>
      </c>
    </row>
    <row r="2714" spans="1:4">
      <c r="A2714" s="184" t="s">
        <v>2122</v>
      </c>
      <c r="B2714" s="184" t="s">
        <v>2123</v>
      </c>
      <c r="C2714" s="184" t="s">
        <v>4984</v>
      </c>
      <c r="D2714" s="185" t="s">
        <v>2288</v>
      </c>
    </row>
    <row r="2715" spans="1:4">
      <c r="A2715" s="184" t="s">
        <v>2122</v>
      </c>
      <c r="B2715" s="184" t="s">
        <v>2123</v>
      </c>
      <c r="C2715" s="184" t="s">
        <v>4987</v>
      </c>
      <c r="D2715" s="185" t="s">
        <v>2312</v>
      </c>
    </row>
    <row r="2716" spans="1:4">
      <c r="A2716" s="184" t="s">
        <v>1200</v>
      </c>
      <c r="B2716" s="184" t="s">
        <v>3115</v>
      </c>
      <c r="C2716" s="184" t="s">
        <v>3115</v>
      </c>
      <c r="D2716" s="185" t="s">
        <v>2271</v>
      </c>
    </row>
    <row r="2717" spans="1:4">
      <c r="A2717" s="184" t="s">
        <v>1202</v>
      </c>
      <c r="B2717" s="184" t="s">
        <v>3653</v>
      </c>
      <c r="C2717" s="184" t="s">
        <v>3653</v>
      </c>
      <c r="D2717" s="185" t="s">
        <v>2271</v>
      </c>
    </row>
    <row r="2718" spans="1:4">
      <c r="A2718" s="184" t="s">
        <v>1204</v>
      </c>
      <c r="B2718" s="184" t="s">
        <v>2587</v>
      </c>
      <c r="C2718" s="184" t="s">
        <v>2587</v>
      </c>
      <c r="D2718" s="185" t="s">
        <v>2271</v>
      </c>
    </row>
    <row r="2719" spans="1:4">
      <c r="A2719" s="184" t="s">
        <v>2597</v>
      </c>
      <c r="B2719" s="184" t="s">
        <v>2598</v>
      </c>
      <c r="C2719" s="184" t="s">
        <v>2598</v>
      </c>
      <c r="D2719" s="185" t="s">
        <v>2271</v>
      </c>
    </row>
    <row r="2720" spans="1:4">
      <c r="A2720" s="184" t="s">
        <v>1206</v>
      </c>
      <c r="B2720" s="184" t="s">
        <v>3999</v>
      </c>
      <c r="C2720" s="184" t="s">
        <v>3999</v>
      </c>
      <c r="D2720" s="185" t="s">
        <v>2271</v>
      </c>
    </row>
    <row r="2721" spans="1:4">
      <c r="A2721" s="184" t="s">
        <v>1208</v>
      </c>
      <c r="B2721" s="184" t="s">
        <v>2917</v>
      </c>
      <c r="C2721" s="184" t="s">
        <v>2917</v>
      </c>
      <c r="D2721" s="185" t="s">
        <v>2271</v>
      </c>
    </row>
    <row r="2722" spans="1:4">
      <c r="A2722" s="184" t="s">
        <v>2124</v>
      </c>
      <c r="B2722" s="184" t="s">
        <v>2125</v>
      </c>
      <c r="C2722" s="184" t="s">
        <v>5005</v>
      </c>
      <c r="D2722" s="185" t="s">
        <v>2290</v>
      </c>
    </row>
    <row r="2723" spans="1:4">
      <c r="A2723" s="184" t="s">
        <v>2124</v>
      </c>
      <c r="B2723" s="184" t="s">
        <v>2125</v>
      </c>
      <c r="C2723" s="184" t="s">
        <v>5012</v>
      </c>
      <c r="D2723" s="185" t="s">
        <v>2290</v>
      </c>
    </row>
    <row r="2724" spans="1:4">
      <c r="A2724" s="184" t="s">
        <v>2124</v>
      </c>
      <c r="B2724" s="184" t="s">
        <v>2125</v>
      </c>
      <c r="C2724" s="184" t="s">
        <v>5014</v>
      </c>
      <c r="D2724" s="185" t="s">
        <v>2290</v>
      </c>
    </row>
    <row r="2725" spans="1:4">
      <c r="A2725" s="184" t="s">
        <v>2124</v>
      </c>
      <c r="B2725" s="184" t="s">
        <v>2125</v>
      </c>
      <c r="C2725" s="184" t="s">
        <v>5015</v>
      </c>
      <c r="D2725" s="185" t="s">
        <v>2290</v>
      </c>
    </row>
    <row r="2726" spans="1:4">
      <c r="A2726" s="184" t="s">
        <v>2124</v>
      </c>
      <c r="B2726" s="184" t="s">
        <v>2125</v>
      </c>
      <c r="C2726" s="184" t="s">
        <v>5017</v>
      </c>
      <c r="D2726" s="185" t="s">
        <v>2290</v>
      </c>
    </row>
    <row r="2727" spans="1:4">
      <c r="A2727" s="184" t="s">
        <v>2124</v>
      </c>
      <c r="B2727" s="184" t="s">
        <v>2125</v>
      </c>
      <c r="C2727" s="184" t="s">
        <v>5018</v>
      </c>
      <c r="D2727" s="185" t="s">
        <v>2290</v>
      </c>
    </row>
    <row r="2728" spans="1:4">
      <c r="A2728" s="184" t="s">
        <v>2124</v>
      </c>
      <c r="B2728" s="184" t="s">
        <v>2125</v>
      </c>
      <c r="C2728" s="184" t="s">
        <v>5019</v>
      </c>
      <c r="D2728" s="185" t="s">
        <v>2290</v>
      </c>
    </row>
    <row r="2729" spans="1:4">
      <c r="A2729" s="184" t="s">
        <v>2124</v>
      </c>
      <c r="B2729" s="184" t="s">
        <v>2125</v>
      </c>
      <c r="C2729" s="184" t="s">
        <v>5022</v>
      </c>
      <c r="D2729" s="185" t="s">
        <v>2290</v>
      </c>
    </row>
    <row r="2730" spans="1:4">
      <c r="A2730" s="184" t="s">
        <v>2124</v>
      </c>
      <c r="B2730" s="184" t="s">
        <v>2125</v>
      </c>
      <c r="C2730" s="184" t="s">
        <v>5023</v>
      </c>
      <c r="D2730" s="185" t="s">
        <v>2290</v>
      </c>
    </row>
    <row r="2731" spans="1:4">
      <c r="A2731" s="184" t="s">
        <v>2124</v>
      </c>
      <c r="B2731" s="184" t="s">
        <v>2125</v>
      </c>
      <c r="C2731" s="184" t="s">
        <v>5026</v>
      </c>
      <c r="D2731" s="185" t="s">
        <v>2290</v>
      </c>
    </row>
    <row r="2732" spans="1:4">
      <c r="A2732" s="184" t="s">
        <v>2124</v>
      </c>
      <c r="B2732" s="184" t="s">
        <v>2125</v>
      </c>
      <c r="C2732" s="184" t="s">
        <v>5027</v>
      </c>
      <c r="D2732" s="185" t="s">
        <v>2290</v>
      </c>
    </row>
    <row r="2733" spans="1:4">
      <c r="A2733" s="184" t="s">
        <v>2124</v>
      </c>
      <c r="B2733" s="184" t="s">
        <v>2125</v>
      </c>
      <c r="C2733" s="184" t="s">
        <v>5028</v>
      </c>
      <c r="D2733" s="185" t="s">
        <v>2290</v>
      </c>
    </row>
    <row r="2734" spans="1:4">
      <c r="A2734" s="184" t="s">
        <v>2124</v>
      </c>
      <c r="B2734" s="184" t="s">
        <v>2125</v>
      </c>
      <c r="C2734" s="184" t="s">
        <v>5030</v>
      </c>
      <c r="D2734" s="185" t="s">
        <v>2290</v>
      </c>
    </row>
    <row r="2735" spans="1:4">
      <c r="A2735" s="184" t="s">
        <v>2124</v>
      </c>
      <c r="B2735" s="184" t="s">
        <v>2125</v>
      </c>
      <c r="C2735" s="184" t="s">
        <v>5037</v>
      </c>
      <c r="D2735" s="185" t="s">
        <v>2290</v>
      </c>
    </row>
    <row r="2736" spans="1:4">
      <c r="A2736" s="184" t="s">
        <v>2124</v>
      </c>
      <c r="B2736" s="184" t="s">
        <v>2125</v>
      </c>
      <c r="C2736" s="184" t="s">
        <v>6813</v>
      </c>
      <c r="D2736" s="185" t="s">
        <v>2290</v>
      </c>
    </row>
    <row r="2737" spans="1:4">
      <c r="A2737" s="184" t="s">
        <v>2124</v>
      </c>
      <c r="B2737" s="184" t="s">
        <v>2125</v>
      </c>
      <c r="C2737" s="184" t="s">
        <v>2125</v>
      </c>
      <c r="D2737" s="185" t="s">
        <v>2286</v>
      </c>
    </row>
    <row r="2738" spans="1:4">
      <c r="A2738" s="184" t="s">
        <v>2124</v>
      </c>
      <c r="B2738" s="184" t="s">
        <v>2125</v>
      </c>
      <c r="C2738" s="184" t="s">
        <v>5004</v>
      </c>
      <c r="D2738" s="185" t="s">
        <v>2271</v>
      </c>
    </row>
    <row r="2739" spans="1:4">
      <c r="A2739" s="184" t="s">
        <v>2124</v>
      </c>
      <c r="B2739" s="184" t="s">
        <v>2125</v>
      </c>
      <c r="C2739" s="184" t="s">
        <v>5006</v>
      </c>
      <c r="D2739" s="185" t="s">
        <v>2271</v>
      </c>
    </row>
    <row r="2740" spans="1:4">
      <c r="A2740" s="184" t="s">
        <v>2124</v>
      </c>
      <c r="B2740" s="184" t="s">
        <v>2125</v>
      </c>
      <c r="C2740" s="184" t="s">
        <v>5007</v>
      </c>
      <c r="D2740" s="185" t="s">
        <v>2271</v>
      </c>
    </row>
    <row r="2741" spans="1:4">
      <c r="A2741" s="184" t="s">
        <v>2124</v>
      </c>
      <c r="B2741" s="184" t="s">
        <v>2125</v>
      </c>
      <c r="C2741" s="184" t="s">
        <v>5008</v>
      </c>
      <c r="D2741" s="185" t="s">
        <v>2271</v>
      </c>
    </row>
    <row r="2742" spans="1:4">
      <c r="A2742" s="184" t="s">
        <v>2124</v>
      </c>
      <c r="B2742" s="184" t="s">
        <v>2125</v>
      </c>
      <c r="C2742" s="184" t="s">
        <v>5009</v>
      </c>
      <c r="D2742" s="185" t="s">
        <v>2271</v>
      </c>
    </row>
    <row r="2743" spans="1:4">
      <c r="A2743" s="184" t="s">
        <v>2124</v>
      </c>
      <c r="B2743" s="184" t="s">
        <v>2125</v>
      </c>
      <c r="C2743" s="184" t="s">
        <v>5010</v>
      </c>
      <c r="D2743" s="185" t="s">
        <v>2271</v>
      </c>
    </row>
    <row r="2744" spans="1:4">
      <c r="A2744" s="184" t="s">
        <v>2124</v>
      </c>
      <c r="B2744" s="184" t="s">
        <v>2125</v>
      </c>
      <c r="C2744" s="184" t="s">
        <v>5011</v>
      </c>
      <c r="D2744" s="185" t="s">
        <v>2271</v>
      </c>
    </row>
    <row r="2745" spans="1:4">
      <c r="A2745" s="184" t="s">
        <v>2124</v>
      </c>
      <c r="B2745" s="184" t="s">
        <v>2125</v>
      </c>
      <c r="C2745" s="184" t="s">
        <v>5013</v>
      </c>
      <c r="D2745" s="185" t="s">
        <v>2271</v>
      </c>
    </row>
    <row r="2746" spans="1:4">
      <c r="A2746" s="184" t="s">
        <v>2124</v>
      </c>
      <c r="B2746" s="184" t="s">
        <v>2125</v>
      </c>
      <c r="C2746" s="184" t="s">
        <v>5016</v>
      </c>
      <c r="D2746" s="185" t="s">
        <v>2271</v>
      </c>
    </row>
    <row r="2747" spans="1:4">
      <c r="A2747" s="184" t="s">
        <v>2124</v>
      </c>
      <c r="B2747" s="184" t="s">
        <v>2125</v>
      </c>
      <c r="C2747" s="184" t="s">
        <v>5020</v>
      </c>
      <c r="D2747" s="185" t="s">
        <v>2271</v>
      </c>
    </row>
    <row r="2748" spans="1:4">
      <c r="A2748" s="184" t="s">
        <v>2124</v>
      </c>
      <c r="B2748" s="184" t="s">
        <v>2125</v>
      </c>
      <c r="C2748" s="184" t="s">
        <v>5021</v>
      </c>
      <c r="D2748" s="185" t="s">
        <v>2271</v>
      </c>
    </row>
    <row r="2749" spans="1:4">
      <c r="A2749" s="184" t="s">
        <v>2124</v>
      </c>
      <c r="B2749" s="184" t="s">
        <v>2125</v>
      </c>
      <c r="C2749" s="184" t="s">
        <v>5024</v>
      </c>
      <c r="D2749" s="185" t="s">
        <v>2271</v>
      </c>
    </row>
    <row r="2750" spans="1:4">
      <c r="A2750" s="184" t="s">
        <v>2124</v>
      </c>
      <c r="B2750" s="184" t="s">
        <v>2125</v>
      </c>
      <c r="C2750" s="184" t="s">
        <v>5029</v>
      </c>
      <c r="D2750" s="185" t="s">
        <v>2271</v>
      </c>
    </row>
    <row r="2751" spans="1:4">
      <c r="A2751" s="184" t="s">
        <v>2124</v>
      </c>
      <c r="B2751" s="184" t="s">
        <v>2125</v>
      </c>
      <c r="C2751" s="184" t="s">
        <v>5031</v>
      </c>
      <c r="D2751" s="185" t="s">
        <v>2271</v>
      </c>
    </row>
    <row r="2752" spans="1:4">
      <c r="A2752" s="184" t="s">
        <v>2124</v>
      </c>
      <c r="B2752" s="184" t="s">
        <v>2125</v>
      </c>
      <c r="C2752" s="184" t="s">
        <v>5032</v>
      </c>
      <c r="D2752" s="185" t="s">
        <v>2271</v>
      </c>
    </row>
    <row r="2753" spans="1:4">
      <c r="A2753" s="184" t="s">
        <v>2124</v>
      </c>
      <c r="B2753" s="184" t="s">
        <v>2125</v>
      </c>
      <c r="C2753" s="184" t="s">
        <v>5034</v>
      </c>
      <c r="D2753" s="185" t="s">
        <v>2271</v>
      </c>
    </row>
    <row r="2754" spans="1:4">
      <c r="A2754" s="184" t="s">
        <v>2124</v>
      </c>
      <c r="B2754" s="184" t="s">
        <v>2125</v>
      </c>
      <c r="C2754" s="184" t="s">
        <v>5035</v>
      </c>
      <c r="D2754" s="185" t="s">
        <v>2271</v>
      </c>
    </row>
    <row r="2755" spans="1:4">
      <c r="A2755" s="184" t="s">
        <v>2124</v>
      </c>
      <c r="B2755" s="184" t="s">
        <v>2125</v>
      </c>
      <c r="C2755" s="184" t="s">
        <v>5038</v>
      </c>
      <c r="D2755" s="185" t="s">
        <v>2271</v>
      </c>
    </row>
    <row r="2756" spans="1:4">
      <c r="A2756" s="184" t="s">
        <v>2124</v>
      </c>
      <c r="B2756" s="184" t="s">
        <v>2125</v>
      </c>
      <c r="C2756" s="184" t="s">
        <v>5039</v>
      </c>
      <c r="D2756" s="185" t="s">
        <v>2271</v>
      </c>
    </row>
    <row r="2757" spans="1:4">
      <c r="A2757" s="184" t="s">
        <v>2124</v>
      </c>
      <c r="B2757" s="184" t="s">
        <v>2125</v>
      </c>
      <c r="C2757" s="184" t="s">
        <v>5040</v>
      </c>
      <c r="D2757" s="185" t="s">
        <v>2271</v>
      </c>
    </row>
    <row r="2758" spans="1:4">
      <c r="A2758" s="184" t="s">
        <v>2124</v>
      </c>
      <c r="B2758" s="184" t="s">
        <v>2125</v>
      </c>
      <c r="C2758" s="184" t="s">
        <v>5043</v>
      </c>
      <c r="D2758" s="185" t="s">
        <v>2271</v>
      </c>
    </row>
    <row r="2759" spans="1:4">
      <c r="A2759" s="184" t="s">
        <v>2124</v>
      </c>
      <c r="B2759" s="184" t="s">
        <v>2125</v>
      </c>
      <c r="C2759" s="184" t="s">
        <v>4841</v>
      </c>
      <c r="D2759" s="185" t="s">
        <v>2271</v>
      </c>
    </row>
    <row r="2760" spans="1:4">
      <c r="A2760" s="184" t="s">
        <v>2124</v>
      </c>
      <c r="B2760" s="184" t="s">
        <v>2125</v>
      </c>
      <c r="C2760" s="184" t="s">
        <v>6793</v>
      </c>
      <c r="D2760" s="185" t="s">
        <v>2271</v>
      </c>
    </row>
    <row r="2761" spans="1:4">
      <c r="A2761" s="184" t="s">
        <v>2124</v>
      </c>
      <c r="B2761" s="184" t="s">
        <v>2125</v>
      </c>
      <c r="C2761" s="184" t="s">
        <v>5042</v>
      </c>
      <c r="D2761" s="185" t="s">
        <v>2288</v>
      </c>
    </row>
    <row r="2762" spans="1:4">
      <c r="A2762" s="184" t="s">
        <v>2124</v>
      </c>
      <c r="B2762" s="184" t="s">
        <v>2125</v>
      </c>
      <c r="C2762" s="184" t="s">
        <v>5025</v>
      </c>
      <c r="D2762" s="185" t="s">
        <v>2312</v>
      </c>
    </row>
    <row r="2763" spans="1:4">
      <c r="A2763" s="184" t="s">
        <v>2124</v>
      </c>
      <c r="B2763" s="184" t="s">
        <v>2125</v>
      </c>
      <c r="C2763" s="184" t="s">
        <v>5033</v>
      </c>
      <c r="D2763" s="185" t="s">
        <v>2312</v>
      </c>
    </row>
    <row r="2764" spans="1:4">
      <c r="A2764" s="184" t="s">
        <v>2124</v>
      </c>
      <c r="B2764" s="184" t="s">
        <v>2125</v>
      </c>
      <c r="C2764" s="184" t="s">
        <v>5036</v>
      </c>
      <c r="D2764" s="185" t="s">
        <v>2312</v>
      </c>
    </row>
    <row r="2765" spans="1:4">
      <c r="A2765" s="184" t="s">
        <v>2124</v>
      </c>
      <c r="B2765" s="184" t="s">
        <v>2125</v>
      </c>
      <c r="C2765" s="184" t="s">
        <v>5041</v>
      </c>
      <c r="D2765" s="185" t="s">
        <v>2312</v>
      </c>
    </row>
    <row r="2766" spans="1:4">
      <c r="A2766" s="184" t="s">
        <v>2124</v>
      </c>
      <c r="B2766" s="184" t="s">
        <v>2125</v>
      </c>
      <c r="C2766" s="184" t="s">
        <v>6812</v>
      </c>
      <c r="D2766" s="185" t="s">
        <v>2312</v>
      </c>
    </row>
    <row r="2767" spans="1:4">
      <c r="A2767" s="184" t="s">
        <v>2124</v>
      </c>
      <c r="B2767" s="184" t="s">
        <v>2125</v>
      </c>
      <c r="C2767" s="184" t="s">
        <v>6814</v>
      </c>
      <c r="D2767" s="185" t="s">
        <v>2312</v>
      </c>
    </row>
    <row r="2768" spans="1:4">
      <c r="A2768" s="184" t="s">
        <v>1212</v>
      </c>
      <c r="B2768" s="184" t="s">
        <v>2283</v>
      </c>
      <c r="C2768" s="184" t="s">
        <v>2283</v>
      </c>
      <c r="D2768" s="185" t="s">
        <v>2271</v>
      </c>
    </row>
    <row r="2769" spans="1:4">
      <c r="A2769" s="184" t="s">
        <v>1214</v>
      </c>
      <c r="B2769" s="184" t="s">
        <v>6330</v>
      </c>
      <c r="C2769" s="184" t="s">
        <v>6330</v>
      </c>
      <c r="D2769" s="185" t="s">
        <v>2271</v>
      </c>
    </row>
    <row r="2770" spans="1:4">
      <c r="A2770" s="184" t="s">
        <v>2278</v>
      </c>
      <c r="B2770" s="184" t="s">
        <v>2279</v>
      </c>
      <c r="C2770" s="184" t="s">
        <v>2279</v>
      </c>
      <c r="D2770" s="185" t="s">
        <v>2271</v>
      </c>
    </row>
    <row r="2771" spans="1:4">
      <c r="A2771" s="184" t="s">
        <v>1216</v>
      </c>
      <c r="B2771" s="184" t="s">
        <v>2594</v>
      </c>
      <c r="C2771" s="184" t="s">
        <v>2594</v>
      </c>
      <c r="D2771" s="185" t="s">
        <v>2271</v>
      </c>
    </row>
    <row r="2772" spans="1:4">
      <c r="A2772" s="184" t="s">
        <v>1218</v>
      </c>
      <c r="B2772" s="184" t="s">
        <v>3526</v>
      </c>
      <c r="C2772" s="184" t="s">
        <v>3526</v>
      </c>
      <c r="D2772" s="185" t="s">
        <v>2271</v>
      </c>
    </row>
    <row r="2773" spans="1:4">
      <c r="A2773" s="184" t="s">
        <v>1220</v>
      </c>
      <c r="B2773" s="184" t="s">
        <v>3543</v>
      </c>
      <c r="C2773" s="184" t="s">
        <v>3543</v>
      </c>
      <c r="D2773" s="185" t="s">
        <v>2271</v>
      </c>
    </row>
    <row r="2774" spans="1:4">
      <c r="A2774" s="184" t="s">
        <v>1222</v>
      </c>
      <c r="B2774" s="184" t="s">
        <v>3557</v>
      </c>
      <c r="C2774" s="184" t="s">
        <v>3557</v>
      </c>
      <c r="D2774" s="185" t="s">
        <v>2271</v>
      </c>
    </row>
    <row r="2775" spans="1:4">
      <c r="A2775" s="184" t="s">
        <v>2126</v>
      </c>
      <c r="B2775" s="184" t="s">
        <v>2127</v>
      </c>
      <c r="C2775" s="184" t="s">
        <v>5060</v>
      </c>
      <c r="D2775" s="185" t="s">
        <v>2290</v>
      </c>
    </row>
    <row r="2776" spans="1:4">
      <c r="A2776" s="184" t="s">
        <v>2126</v>
      </c>
      <c r="B2776" s="184" t="s">
        <v>2127</v>
      </c>
      <c r="C2776" s="184" t="s">
        <v>5068</v>
      </c>
      <c r="D2776" s="185" t="s">
        <v>2290</v>
      </c>
    </row>
    <row r="2777" spans="1:4">
      <c r="A2777" s="184" t="s">
        <v>2126</v>
      </c>
      <c r="B2777" s="184" t="s">
        <v>2127</v>
      </c>
      <c r="C2777" s="184" t="s">
        <v>2127</v>
      </c>
      <c r="D2777" s="185" t="s">
        <v>2286</v>
      </c>
    </row>
    <row r="2778" spans="1:4">
      <c r="A2778" s="184" t="s">
        <v>2126</v>
      </c>
      <c r="B2778" s="184" t="s">
        <v>2127</v>
      </c>
      <c r="C2778" s="184" t="s">
        <v>5044</v>
      </c>
      <c r="D2778" s="185" t="s">
        <v>2271</v>
      </c>
    </row>
    <row r="2779" spans="1:4">
      <c r="A2779" s="184" t="s">
        <v>2126</v>
      </c>
      <c r="B2779" s="184" t="s">
        <v>2127</v>
      </c>
      <c r="C2779" s="184" t="s">
        <v>5045</v>
      </c>
      <c r="D2779" s="185" t="s">
        <v>2271</v>
      </c>
    </row>
    <row r="2780" spans="1:4">
      <c r="A2780" s="184" t="s">
        <v>2126</v>
      </c>
      <c r="B2780" s="184" t="s">
        <v>2127</v>
      </c>
      <c r="C2780" s="184" t="s">
        <v>5046</v>
      </c>
      <c r="D2780" s="185" t="s">
        <v>2271</v>
      </c>
    </row>
    <row r="2781" spans="1:4">
      <c r="A2781" s="184" t="s">
        <v>2126</v>
      </c>
      <c r="B2781" s="184" t="s">
        <v>2127</v>
      </c>
      <c r="C2781" s="184" t="s">
        <v>5047</v>
      </c>
      <c r="D2781" s="185" t="s">
        <v>2271</v>
      </c>
    </row>
    <row r="2782" spans="1:4">
      <c r="A2782" s="184" t="s">
        <v>2126</v>
      </c>
      <c r="B2782" s="184" t="s">
        <v>2127</v>
      </c>
      <c r="C2782" s="184" t="s">
        <v>5048</v>
      </c>
      <c r="D2782" s="185" t="s">
        <v>2271</v>
      </c>
    </row>
    <row r="2783" spans="1:4">
      <c r="A2783" s="184" t="s">
        <v>2126</v>
      </c>
      <c r="B2783" s="184" t="s">
        <v>2127</v>
      </c>
      <c r="C2783" s="184" t="s">
        <v>5049</v>
      </c>
      <c r="D2783" s="185" t="s">
        <v>2271</v>
      </c>
    </row>
    <row r="2784" spans="1:4">
      <c r="A2784" s="184" t="s">
        <v>2126</v>
      </c>
      <c r="B2784" s="184" t="s">
        <v>2127</v>
      </c>
      <c r="C2784" s="184" t="s">
        <v>5050</v>
      </c>
      <c r="D2784" s="185" t="s">
        <v>2271</v>
      </c>
    </row>
    <row r="2785" spans="1:4">
      <c r="A2785" s="184" t="s">
        <v>2126</v>
      </c>
      <c r="B2785" s="184" t="s">
        <v>2127</v>
      </c>
      <c r="C2785" s="184" t="s">
        <v>5052</v>
      </c>
      <c r="D2785" s="185" t="s">
        <v>2271</v>
      </c>
    </row>
    <row r="2786" spans="1:4">
      <c r="A2786" s="184" t="s">
        <v>2126</v>
      </c>
      <c r="B2786" s="184" t="s">
        <v>2127</v>
      </c>
      <c r="C2786" s="184" t="s">
        <v>5053</v>
      </c>
      <c r="D2786" s="185" t="s">
        <v>2271</v>
      </c>
    </row>
    <row r="2787" spans="1:4">
      <c r="A2787" s="184" t="s">
        <v>2126</v>
      </c>
      <c r="B2787" s="184" t="s">
        <v>2127</v>
      </c>
      <c r="C2787" s="184" t="s">
        <v>5054</v>
      </c>
      <c r="D2787" s="185" t="s">
        <v>2271</v>
      </c>
    </row>
    <row r="2788" spans="1:4">
      <c r="A2788" s="184" t="s">
        <v>2126</v>
      </c>
      <c r="B2788" s="184" t="s">
        <v>2127</v>
      </c>
      <c r="C2788" s="184" t="s">
        <v>5055</v>
      </c>
      <c r="D2788" s="185" t="s">
        <v>2271</v>
      </c>
    </row>
    <row r="2789" spans="1:4">
      <c r="A2789" s="184" t="s">
        <v>2126</v>
      </c>
      <c r="B2789" s="184" t="s">
        <v>2127</v>
      </c>
      <c r="C2789" s="184" t="s">
        <v>5056</v>
      </c>
      <c r="D2789" s="185" t="s">
        <v>2271</v>
      </c>
    </row>
    <row r="2790" spans="1:4">
      <c r="A2790" s="184" t="s">
        <v>2126</v>
      </c>
      <c r="B2790" s="184" t="s">
        <v>2127</v>
      </c>
      <c r="C2790" s="184" t="s">
        <v>5057</v>
      </c>
      <c r="D2790" s="185" t="s">
        <v>2271</v>
      </c>
    </row>
    <row r="2791" spans="1:4">
      <c r="A2791" s="184" t="s">
        <v>2126</v>
      </c>
      <c r="B2791" s="184" t="s">
        <v>2127</v>
      </c>
      <c r="C2791" s="184" t="s">
        <v>5058</v>
      </c>
      <c r="D2791" s="185" t="s">
        <v>2271</v>
      </c>
    </row>
    <row r="2792" spans="1:4">
      <c r="A2792" s="184" t="s">
        <v>2126</v>
      </c>
      <c r="B2792" s="184" t="s">
        <v>2127</v>
      </c>
      <c r="C2792" s="184" t="s">
        <v>5059</v>
      </c>
      <c r="D2792" s="185" t="s">
        <v>2271</v>
      </c>
    </row>
    <row r="2793" spans="1:4">
      <c r="A2793" s="184" t="s">
        <v>2126</v>
      </c>
      <c r="B2793" s="184" t="s">
        <v>2127</v>
      </c>
      <c r="C2793" s="184" t="s">
        <v>5061</v>
      </c>
      <c r="D2793" s="185" t="s">
        <v>2271</v>
      </c>
    </row>
    <row r="2794" spans="1:4">
      <c r="A2794" s="184" t="s">
        <v>2126</v>
      </c>
      <c r="B2794" s="184" t="s">
        <v>2127</v>
      </c>
      <c r="C2794" s="184" t="s">
        <v>5062</v>
      </c>
      <c r="D2794" s="185" t="s">
        <v>2271</v>
      </c>
    </row>
    <row r="2795" spans="1:4">
      <c r="A2795" s="184" t="s">
        <v>2126</v>
      </c>
      <c r="B2795" s="184" t="s">
        <v>2127</v>
      </c>
      <c r="C2795" s="184" t="s">
        <v>5063</v>
      </c>
      <c r="D2795" s="185" t="s">
        <v>2271</v>
      </c>
    </row>
    <row r="2796" spans="1:4">
      <c r="A2796" s="184" t="s">
        <v>2126</v>
      </c>
      <c r="B2796" s="184" t="s">
        <v>2127</v>
      </c>
      <c r="C2796" s="184" t="s">
        <v>5064</v>
      </c>
      <c r="D2796" s="185" t="s">
        <v>2271</v>
      </c>
    </row>
    <row r="2797" spans="1:4">
      <c r="A2797" s="184" t="s">
        <v>2126</v>
      </c>
      <c r="B2797" s="184" t="s">
        <v>2127</v>
      </c>
      <c r="C2797" s="184" t="s">
        <v>5065</v>
      </c>
      <c r="D2797" s="185" t="s">
        <v>2271</v>
      </c>
    </row>
    <row r="2798" spans="1:4">
      <c r="A2798" s="184" t="s">
        <v>2126</v>
      </c>
      <c r="B2798" s="184" t="s">
        <v>2127</v>
      </c>
      <c r="C2798" s="184" t="s">
        <v>5066</v>
      </c>
      <c r="D2798" s="185" t="s">
        <v>2271</v>
      </c>
    </row>
    <row r="2799" spans="1:4">
      <c r="A2799" s="184" t="s">
        <v>2126</v>
      </c>
      <c r="B2799" s="184" t="s">
        <v>2127</v>
      </c>
      <c r="C2799" s="184" t="s">
        <v>5067</v>
      </c>
      <c r="D2799" s="185" t="s">
        <v>2271</v>
      </c>
    </row>
    <row r="2800" spans="1:4">
      <c r="A2800" s="184" t="s">
        <v>2126</v>
      </c>
      <c r="B2800" s="184" t="s">
        <v>2127</v>
      </c>
      <c r="C2800" s="184" t="s">
        <v>5071</v>
      </c>
      <c r="D2800" s="185" t="s">
        <v>2271</v>
      </c>
    </row>
    <row r="2801" spans="1:4">
      <c r="A2801" s="184" t="s">
        <v>2126</v>
      </c>
      <c r="B2801" s="184" t="s">
        <v>2127</v>
      </c>
      <c r="C2801" s="184" t="s">
        <v>5072</v>
      </c>
      <c r="D2801" s="185" t="s">
        <v>2271</v>
      </c>
    </row>
    <row r="2802" spans="1:4">
      <c r="A2802" s="184" t="s">
        <v>2126</v>
      </c>
      <c r="B2802" s="184" t="s">
        <v>2127</v>
      </c>
      <c r="C2802" s="184" t="s">
        <v>5073</v>
      </c>
      <c r="D2802" s="185" t="s">
        <v>2271</v>
      </c>
    </row>
    <row r="2803" spans="1:4">
      <c r="A2803" s="184" t="s">
        <v>2126</v>
      </c>
      <c r="B2803" s="184" t="s">
        <v>2127</v>
      </c>
      <c r="C2803" s="184" t="s">
        <v>5074</v>
      </c>
      <c r="D2803" s="185" t="s">
        <v>2271</v>
      </c>
    </row>
    <row r="2804" spans="1:4">
      <c r="A2804" s="184" t="s">
        <v>2126</v>
      </c>
      <c r="B2804" s="184" t="s">
        <v>2127</v>
      </c>
      <c r="C2804" s="184" t="s">
        <v>5075</v>
      </c>
      <c r="D2804" s="185" t="s">
        <v>2271</v>
      </c>
    </row>
    <row r="2805" spans="1:4">
      <c r="A2805" s="184" t="s">
        <v>2126</v>
      </c>
      <c r="B2805" s="184" t="s">
        <v>2127</v>
      </c>
      <c r="C2805" s="184" t="s">
        <v>5077</v>
      </c>
      <c r="D2805" s="185" t="s">
        <v>2271</v>
      </c>
    </row>
    <row r="2806" spans="1:4">
      <c r="A2806" s="184" t="s">
        <v>2126</v>
      </c>
      <c r="B2806" s="184" t="s">
        <v>2127</v>
      </c>
      <c r="C2806" s="184" t="s">
        <v>5080</v>
      </c>
      <c r="D2806" s="185" t="s">
        <v>2271</v>
      </c>
    </row>
    <row r="2807" spans="1:4">
      <c r="A2807" s="184" t="s">
        <v>2126</v>
      </c>
      <c r="B2807" s="184" t="s">
        <v>2127</v>
      </c>
      <c r="C2807" s="184" t="s">
        <v>6686</v>
      </c>
      <c r="D2807" s="185" t="s">
        <v>2271</v>
      </c>
    </row>
    <row r="2808" spans="1:4">
      <c r="A2808" s="184" t="s">
        <v>2126</v>
      </c>
      <c r="B2808" s="184" t="s">
        <v>2127</v>
      </c>
      <c r="C2808" s="184" t="s">
        <v>6699</v>
      </c>
      <c r="D2808" s="185" t="s">
        <v>2271</v>
      </c>
    </row>
    <row r="2809" spans="1:4">
      <c r="A2809" s="184" t="s">
        <v>2126</v>
      </c>
      <c r="B2809" s="184" t="s">
        <v>2127</v>
      </c>
      <c r="C2809" s="184" t="s">
        <v>5051</v>
      </c>
      <c r="D2809" s="185" t="s">
        <v>2288</v>
      </c>
    </row>
    <row r="2810" spans="1:4">
      <c r="A2810" s="184" t="s">
        <v>2126</v>
      </c>
      <c r="B2810" s="184" t="s">
        <v>2127</v>
      </c>
      <c r="C2810" s="184" t="s">
        <v>5069</v>
      </c>
      <c r="D2810" s="185" t="s">
        <v>2288</v>
      </c>
    </row>
    <row r="2811" spans="1:4">
      <c r="A2811" s="184" t="s">
        <v>2126</v>
      </c>
      <c r="B2811" s="184" t="s">
        <v>2127</v>
      </c>
      <c r="C2811" s="184" t="s">
        <v>5070</v>
      </c>
      <c r="D2811" s="185" t="s">
        <v>2288</v>
      </c>
    </row>
    <row r="2812" spans="1:4">
      <c r="A2812" s="184" t="s">
        <v>2126</v>
      </c>
      <c r="B2812" s="184" t="s">
        <v>2127</v>
      </c>
      <c r="C2812" s="184" t="s">
        <v>5076</v>
      </c>
      <c r="D2812" s="185" t="s">
        <v>2288</v>
      </c>
    </row>
    <row r="2813" spans="1:4">
      <c r="A2813" s="184" t="s">
        <v>2126</v>
      </c>
      <c r="B2813" s="184" t="s">
        <v>2127</v>
      </c>
      <c r="C2813" s="184" t="s">
        <v>5078</v>
      </c>
      <c r="D2813" s="185" t="s">
        <v>2288</v>
      </c>
    </row>
    <row r="2814" spans="1:4">
      <c r="A2814" s="184" t="s">
        <v>2126</v>
      </c>
      <c r="B2814" s="184" t="s">
        <v>2127</v>
      </c>
      <c r="C2814" s="184" t="s">
        <v>5079</v>
      </c>
      <c r="D2814" s="185" t="s">
        <v>2312</v>
      </c>
    </row>
    <row r="2815" spans="1:4">
      <c r="A2815" s="184" t="s">
        <v>2128</v>
      </c>
      <c r="B2815" s="184" t="s">
        <v>2129</v>
      </c>
      <c r="C2815" s="184" t="s">
        <v>5085</v>
      </c>
      <c r="D2815" s="185" t="s">
        <v>2290</v>
      </c>
    </row>
    <row r="2816" spans="1:4">
      <c r="A2816" s="184" t="s">
        <v>2128</v>
      </c>
      <c r="B2816" s="184" t="s">
        <v>2129</v>
      </c>
      <c r="C2816" s="184" t="s">
        <v>5102</v>
      </c>
      <c r="D2816" s="185" t="s">
        <v>2290</v>
      </c>
    </row>
    <row r="2817" spans="1:4">
      <c r="A2817" s="184" t="s">
        <v>2128</v>
      </c>
      <c r="B2817" s="184" t="s">
        <v>2129</v>
      </c>
      <c r="C2817" s="184" t="s">
        <v>5109</v>
      </c>
      <c r="D2817" s="185" t="s">
        <v>2290</v>
      </c>
    </row>
    <row r="2818" spans="1:4">
      <c r="A2818" s="184" t="s">
        <v>2128</v>
      </c>
      <c r="B2818" s="184" t="s">
        <v>2129</v>
      </c>
      <c r="C2818" s="184" t="s">
        <v>5112</v>
      </c>
      <c r="D2818" s="185" t="s">
        <v>2290</v>
      </c>
    </row>
    <row r="2819" spans="1:4">
      <c r="A2819" s="184" t="s">
        <v>2128</v>
      </c>
      <c r="B2819" s="184" t="s">
        <v>2129</v>
      </c>
      <c r="C2819" s="184" t="s">
        <v>5117</v>
      </c>
      <c r="D2819" s="185" t="s">
        <v>2290</v>
      </c>
    </row>
    <row r="2820" spans="1:4">
      <c r="A2820" s="184" t="s">
        <v>2128</v>
      </c>
      <c r="B2820" s="184" t="s">
        <v>2129</v>
      </c>
      <c r="C2820" s="184" t="s">
        <v>2129</v>
      </c>
      <c r="D2820" s="185" t="s">
        <v>2286</v>
      </c>
    </row>
    <row r="2821" spans="1:4">
      <c r="A2821" s="184" t="s">
        <v>2128</v>
      </c>
      <c r="B2821" s="184" t="s">
        <v>2129</v>
      </c>
      <c r="C2821" s="184" t="s">
        <v>5081</v>
      </c>
      <c r="D2821" s="185" t="s">
        <v>2271</v>
      </c>
    </row>
    <row r="2822" spans="1:4">
      <c r="A2822" s="184" t="s">
        <v>2128</v>
      </c>
      <c r="B2822" s="184" t="s">
        <v>2129</v>
      </c>
      <c r="C2822" s="184" t="s">
        <v>5082</v>
      </c>
      <c r="D2822" s="185" t="s">
        <v>2271</v>
      </c>
    </row>
    <row r="2823" spans="1:4">
      <c r="A2823" s="184" t="s">
        <v>2128</v>
      </c>
      <c r="B2823" s="184" t="s">
        <v>2129</v>
      </c>
      <c r="C2823" s="184" t="s">
        <v>5083</v>
      </c>
      <c r="D2823" s="185" t="s">
        <v>2271</v>
      </c>
    </row>
    <row r="2824" spans="1:4">
      <c r="A2824" s="184" t="s">
        <v>2128</v>
      </c>
      <c r="B2824" s="184" t="s">
        <v>2129</v>
      </c>
      <c r="C2824" s="184" t="s">
        <v>5084</v>
      </c>
      <c r="D2824" s="185" t="s">
        <v>2271</v>
      </c>
    </row>
    <row r="2825" spans="1:4">
      <c r="A2825" s="184" t="s">
        <v>2128</v>
      </c>
      <c r="B2825" s="184" t="s">
        <v>2129</v>
      </c>
      <c r="C2825" s="184" t="s">
        <v>5087</v>
      </c>
      <c r="D2825" s="185" t="s">
        <v>2271</v>
      </c>
    </row>
    <row r="2826" spans="1:4">
      <c r="A2826" s="184" t="s">
        <v>2128</v>
      </c>
      <c r="B2826" s="184" t="s">
        <v>2129</v>
      </c>
      <c r="C2826" s="184" t="s">
        <v>5088</v>
      </c>
      <c r="D2826" s="185" t="s">
        <v>2271</v>
      </c>
    </row>
    <row r="2827" spans="1:4">
      <c r="A2827" s="184" t="s">
        <v>2128</v>
      </c>
      <c r="B2827" s="184" t="s">
        <v>2129</v>
      </c>
      <c r="C2827" s="184" t="s">
        <v>5089</v>
      </c>
      <c r="D2827" s="185" t="s">
        <v>2271</v>
      </c>
    </row>
    <row r="2828" spans="1:4">
      <c r="A2828" s="184" t="s">
        <v>2128</v>
      </c>
      <c r="B2828" s="184" t="s">
        <v>2129</v>
      </c>
      <c r="C2828" s="184" t="s">
        <v>5090</v>
      </c>
      <c r="D2828" s="185" t="s">
        <v>2271</v>
      </c>
    </row>
    <row r="2829" spans="1:4">
      <c r="A2829" s="184" t="s">
        <v>2128</v>
      </c>
      <c r="B2829" s="184" t="s">
        <v>2129</v>
      </c>
      <c r="C2829" s="184" t="s">
        <v>5091</v>
      </c>
      <c r="D2829" s="185" t="s">
        <v>2271</v>
      </c>
    </row>
    <row r="2830" spans="1:4">
      <c r="A2830" s="184" t="s">
        <v>2128</v>
      </c>
      <c r="B2830" s="184" t="s">
        <v>2129</v>
      </c>
      <c r="C2830" s="184" t="s">
        <v>5092</v>
      </c>
      <c r="D2830" s="185" t="s">
        <v>2271</v>
      </c>
    </row>
    <row r="2831" spans="1:4">
      <c r="A2831" s="184" t="s">
        <v>2128</v>
      </c>
      <c r="B2831" s="184" t="s">
        <v>2129</v>
      </c>
      <c r="C2831" s="184" t="s">
        <v>5093</v>
      </c>
      <c r="D2831" s="185" t="s">
        <v>2271</v>
      </c>
    </row>
    <row r="2832" spans="1:4">
      <c r="A2832" s="184" t="s">
        <v>2128</v>
      </c>
      <c r="B2832" s="184" t="s">
        <v>2129</v>
      </c>
      <c r="C2832" s="184" t="s">
        <v>5094</v>
      </c>
      <c r="D2832" s="185" t="s">
        <v>2271</v>
      </c>
    </row>
    <row r="2833" spans="1:4">
      <c r="A2833" s="184" t="s">
        <v>2128</v>
      </c>
      <c r="B2833" s="184" t="s">
        <v>2129</v>
      </c>
      <c r="C2833" s="184" t="s">
        <v>5095</v>
      </c>
      <c r="D2833" s="185" t="s">
        <v>2271</v>
      </c>
    </row>
    <row r="2834" spans="1:4">
      <c r="A2834" s="184" t="s">
        <v>2128</v>
      </c>
      <c r="B2834" s="184" t="s">
        <v>2129</v>
      </c>
      <c r="C2834" s="184" t="s">
        <v>5096</v>
      </c>
      <c r="D2834" s="185" t="s">
        <v>2271</v>
      </c>
    </row>
    <row r="2835" spans="1:4">
      <c r="A2835" s="184" t="s">
        <v>2128</v>
      </c>
      <c r="B2835" s="184" t="s">
        <v>2129</v>
      </c>
      <c r="C2835" s="184" t="s">
        <v>5097</v>
      </c>
      <c r="D2835" s="185" t="s">
        <v>2271</v>
      </c>
    </row>
    <row r="2836" spans="1:4">
      <c r="A2836" s="184" t="s">
        <v>2128</v>
      </c>
      <c r="B2836" s="184" t="s">
        <v>2129</v>
      </c>
      <c r="C2836" s="184" t="s">
        <v>5098</v>
      </c>
      <c r="D2836" s="185" t="s">
        <v>2271</v>
      </c>
    </row>
    <row r="2837" spans="1:4">
      <c r="A2837" s="184" t="s">
        <v>2128</v>
      </c>
      <c r="B2837" s="184" t="s">
        <v>2129</v>
      </c>
      <c r="C2837" s="184" t="s">
        <v>5099</v>
      </c>
      <c r="D2837" s="185" t="s">
        <v>2271</v>
      </c>
    </row>
    <row r="2838" spans="1:4">
      <c r="A2838" s="184" t="s">
        <v>2128</v>
      </c>
      <c r="B2838" s="184" t="s">
        <v>2129</v>
      </c>
      <c r="C2838" s="184" t="s">
        <v>5100</v>
      </c>
      <c r="D2838" s="185" t="s">
        <v>2271</v>
      </c>
    </row>
    <row r="2839" spans="1:4">
      <c r="A2839" s="184" t="s">
        <v>2128</v>
      </c>
      <c r="B2839" s="184" t="s">
        <v>2129</v>
      </c>
      <c r="C2839" s="184" t="s">
        <v>5101</v>
      </c>
      <c r="D2839" s="185" t="s">
        <v>2271</v>
      </c>
    </row>
    <row r="2840" spans="1:4">
      <c r="A2840" s="184" t="s">
        <v>2128</v>
      </c>
      <c r="B2840" s="184" t="s">
        <v>2129</v>
      </c>
      <c r="C2840" s="184" t="s">
        <v>5103</v>
      </c>
      <c r="D2840" s="185" t="s">
        <v>2271</v>
      </c>
    </row>
    <row r="2841" spans="1:4">
      <c r="A2841" s="184" t="s">
        <v>2128</v>
      </c>
      <c r="B2841" s="184" t="s">
        <v>2129</v>
      </c>
      <c r="C2841" s="184" t="s">
        <v>5104</v>
      </c>
      <c r="D2841" s="185" t="s">
        <v>2271</v>
      </c>
    </row>
    <row r="2842" spans="1:4">
      <c r="A2842" s="184" t="s">
        <v>2128</v>
      </c>
      <c r="B2842" s="184" t="s">
        <v>2129</v>
      </c>
      <c r="C2842" s="184" t="s">
        <v>5105</v>
      </c>
      <c r="D2842" s="185" t="s">
        <v>2271</v>
      </c>
    </row>
    <row r="2843" spans="1:4">
      <c r="A2843" s="184" t="s">
        <v>2128</v>
      </c>
      <c r="B2843" s="184" t="s">
        <v>2129</v>
      </c>
      <c r="C2843" s="184" t="s">
        <v>5106</v>
      </c>
      <c r="D2843" s="185" t="s">
        <v>2271</v>
      </c>
    </row>
    <row r="2844" spans="1:4">
      <c r="A2844" s="184" t="s">
        <v>2128</v>
      </c>
      <c r="B2844" s="184" t="s">
        <v>2129</v>
      </c>
      <c r="C2844" s="184" t="s">
        <v>5107</v>
      </c>
      <c r="D2844" s="185" t="s">
        <v>2271</v>
      </c>
    </row>
    <row r="2845" spans="1:4">
      <c r="A2845" s="184" t="s">
        <v>2128</v>
      </c>
      <c r="B2845" s="184" t="s">
        <v>2129</v>
      </c>
      <c r="C2845" s="184" t="s">
        <v>5108</v>
      </c>
      <c r="D2845" s="185" t="s">
        <v>2271</v>
      </c>
    </row>
    <row r="2846" spans="1:4">
      <c r="A2846" s="184" t="s">
        <v>2128</v>
      </c>
      <c r="B2846" s="184" t="s">
        <v>2129</v>
      </c>
      <c r="C2846" s="184" t="s">
        <v>5110</v>
      </c>
      <c r="D2846" s="185" t="s">
        <v>2271</v>
      </c>
    </row>
    <row r="2847" spans="1:4">
      <c r="A2847" s="184" t="s">
        <v>2128</v>
      </c>
      <c r="B2847" s="184" t="s">
        <v>2129</v>
      </c>
      <c r="C2847" s="184" t="s">
        <v>5111</v>
      </c>
      <c r="D2847" s="185" t="s">
        <v>2271</v>
      </c>
    </row>
    <row r="2848" spans="1:4">
      <c r="A2848" s="184" t="s">
        <v>2128</v>
      </c>
      <c r="B2848" s="184" t="s">
        <v>2129</v>
      </c>
      <c r="C2848" s="184" t="s">
        <v>5113</v>
      </c>
      <c r="D2848" s="185" t="s">
        <v>2271</v>
      </c>
    </row>
    <row r="2849" spans="1:4">
      <c r="A2849" s="184" t="s">
        <v>2128</v>
      </c>
      <c r="B2849" s="184" t="s">
        <v>2129</v>
      </c>
      <c r="C2849" s="184" t="s">
        <v>5114</v>
      </c>
      <c r="D2849" s="185" t="s">
        <v>2271</v>
      </c>
    </row>
    <row r="2850" spans="1:4">
      <c r="A2850" s="184" t="s">
        <v>2128</v>
      </c>
      <c r="B2850" s="184" t="s">
        <v>2129</v>
      </c>
      <c r="C2850" s="184" t="s">
        <v>5116</v>
      </c>
      <c r="D2850" s="185" t="s">
        <v>2271</v>
      </c>
    </row>
    <row r="2851" spans="1:4">
      <c r="A2851" s="184" t="s">
        <v>2128</v>
      </c>
      <c r="B2851" s="184" t="s">
        <v>2129</v>
      </c>
      <c r="C2851" s="184" t="s">
        <v>5119</v>
      </c>
      <c r="D2851" s="185" t="s">
        <v>2271</v>
      </c>
    </row>
    <row r="2852" spans="1:4">
      <c r="A2852" s="184" t="s">
        <v>2128</v>
      </c>
      <c r="B2852" s="184" t="s">
        <v>2129</v>
      </c>
      <c r="C2852" s="184" t="s">
        <v>5120</v>
      </c>
      <c r="D2852" s="185" t="s">
        <v>2271</v>
      </c>
    </row>
    <row r="2853" spans="1:4">
      <c r="A2853" s="184" t="s">
        <v>2128</v>
      </c>
      <c r="B2853" s="184" t="s">
        <v>2129</v>
      </c>
      <c r="C2853" s="184" t="s">
        <v>5086</v>
      </c>
      <c r="D2853" s="185" t="s">
        <v>2288</v>
      </c>
    </row>
    <row r="2854" spans="1:4">
      <c r="A2854" s="184" t="s">
        <v>2128</v>
      </c>
      <c r="B2854" s="184" t="s">
        <v>2129</v>
      </c>
      <c r="C2854" s="184" t="s">
        <v>5115</v>
      </c>
      <c r="D2854" s="185" t="s">
        <v>2312</v>
      </c>
    </row>
    <row r="2855" spans="1:4">
      <c r="A2855" s="184" t="s">
        <v>2128</v>
      </c>
      <c r="B2855" s="184" t="s">
        <v>2129</v>
      </c>
      <c r="C2855" s="184" t="s">
        <v>5118</v>
      </c>
      <c r="D2855" s="185" t="s">
        <v>2312</v>
      </c>
    </row>
    <row r="2856" spans="1:4">
      <c r="A2856" s="184" t="s">
        <v>1226</v>
      </c>
      <c r="B2856" s="184" t="s">
        <v>2862</v>
      </c>
      <c r="C2856" s="184" t="s">
        <v>2862</v>
      </c>
      <c r="D2856" s="185" t="s">
        <v>2271</v>
      </c>
    </row>
    <row r="2857" spans="1:4">
      <c r="A2857" s="184" t="s">
        <v>2130</v>
      </c>
      <c r="B2857" s="184" t="s">
        <v>2131</v>
      </c>
      <c r="C2857" s="184" t="s">
        <v>5126</v>
      </c>
      <c r="D2857" s="185" t="s">
        <v>2290</v>
      </c>
    </row>
    <row r="2858" spans="1:4">
      <c r="A2858" s="184" t="s">
        <v>2130</v>
      </c>
      <c r="B2858" s="184" t="s">
        <v>2131</v>
      </c>
      <c r="C2858" s="184" t="s">
        <v>5148</v>
      </c>
      <c r="D2858" s="185" t="s">
        <v>2290</v>
      </c>
    </row>
    <row r="2859" spans="1:4">
      <c r="A2859" s="184" t="s">
        <v>2130</v>
      </c>
      <c r="B2859" s="184" t="s">
        <v>2131</v>
      </c>
      <c r="C2859" s="184" t="s">
        <v>5150</v>
      </c>
      <c r="D2859" s="185" t="s">
        <v>2290</v>
      </c>
    </row>
    <row r="2860" spans="1:4">
      <c r="A2860" s="184" t="s">
        <v>2130</v>
      </c>
      <c r="B2860" s="184" t="s">
        <v>2131</v>
      </c>
      <c r="C2860" s="184" t="s">
        <v>5154</v>
      </c>
      <c r="D2860" s="185" t="s">
        <v>2290</v>
      </c>
    </row>
    <row r="2861" spans="1:4">
      <c r="A2861" s="184" t="s">
        <v>2130</v>
      </c>
      <c r="B2861" s="184" t="s">
        <v>2131</v>
      </c>
      <c r="C2861" s="184" t="s">
        <v>5155</v>
      </c>
      <c r="D2861" s="185" t="s">
        <v>2290</v>
      </c>
    </row>
    <row r="2862" spans="1:4">
      <c r="A2862" s="184" t="s">
        <v>2130</v>
      </c>
      <c r="B2862" s="184" t="s">
        <v>2131</v>
      </c>
      <c r="C2862" s="184" t="s">
        <v>2131</v>
      </c>
      <c r="D2862" s="185" t="s">
        <v>2286</v>
      </c>
    </row>
    <row r="2863" spans="1:4">
      <c r="A2863" s="184" t="s">
        <v>2130</v>
      </c>
      <c r="B2863" s="184" t="s">
        <v>2131</v>
      </c>
      <c r="C2863" s="184" t="s">
        <v>5121</v>
      </c>
      <c r="D2863" s="185" t="s">
        <v>2271</v>
      </c>
    </row>
    <row r="2864" spans="1:4">
      <c r="A2864" s="184" t="s">
        <v>2130</v>
      </c>
      <c r="B2864" s="184" t="s">
        <v>2131</v>
      </c>
      <c r="C2864" s="184" t="s">
        <v>5122</v>
      </c>
      <c r="D2864" s="185" t="s">
        <v>2271</v>
      </c>
    </row>
    <row r="2865" spans="1:4">
      <c r="A2865" s="184" t="s">
        <v>2130</v>
      </c>
      <c r="B2865" s="184" t="s">
        <v>2131</v>
      </c>
      <c r="C2865" s="184" t="s">
        <v>5123</v>
      </c>
      <c r="D2865" s="185" t="s">
        <v>2271</v>
      </c>
    </row>
    <row r="2866" spans="1:4">
      <c r="A2866" s="184" t="s">
        <v>2130</v>
      </c>
      <c r="B2866" s="184" t="s">
        <v>2131</v>
      </c>
      <c r="C2866" s="184" t="s">
        <v>5124</v>
      </c>
      <c r="D2866" s="185" t="s">
        <v>2271</v>
      </c>
    </row>
    <row r="2867" spans="1:4">
      <c r="A2867" s="184" t="s">
        <v>2130</v>
      </c>
      <c r="B2867" s="184" t="s">
        <v>2131</v>
      </c>
      <c r="C2867" s="184" t="s">
        <v>5125</v>
      </c>
      <c r="D2867" s="185" t="s">
        <v>2271</v>
      </c>
    </row>
    <row r="2868" spans="1:4">
      <c r="A2868" s="184" t="s">
        <v>2130</v>
      </c>
      <c r="B2868" s="184" t="s">
        <v>2131</v>
      </c>
      <c r="C2868" s="184" t="s">
        <v>5127</v>
      </c>
      <c r="D2868" s="185" t="s">
        <v>2271</v>
      </c>
    </row>
    <row r="2869" spans="1:4">
      <c r="A2869" s="184" t="s">
        <v>2130</v>
      </c>
      <c r="B2869" s="184" t="s">
        <v>2131</v>
      </c>
      <c r="C2869" s="184" t="s">
        <v>5128</v>
      </c>
      <c r="D2869" s="185" t="s">
        <v>2271</v>
      </c>
    </row>
    <row r="2870" spans="1:4">
      <c r="A2870" s="184" t="s">
        <v>2130</v>
      </c>
      <c r="B2870" s="184" t="s">
        <v>2131</v>
      </c>
      <c r="C2870" s="184" t="s">
        <v>5129</v>
      </c>
      <c r="D2870" s="185" t="s">
        <v>2271</v>
      </c>
    </row>
    <row r="2871" spans="1:4">
      <c r="A2871" s="184" t="s">
        <v>2130</v>
      </c>
      <c r="B2871" s="184" t="s">
        <v>2131</v>
      </c>
      <c r="C2871" s="184" t="s">
        <v>5130</v>
      </c>
      <c r="D2871" s="185" t="s">
        <v>2271</v>
      </c>
    </row>
    <row r="2872" spans="1:4">
      <c r="A2872" s="184" t="s">
        <v>2130</v>
      </c>
      <c r="B2872" s="184" t="s">
        <v>2131</v>
      </c>
      <c r="C2872" s="184" t="s">
        <v>5131</v>
      </c>
      <c r="D2872" s="185" t="s">
        <v>2271</v>
      </c>
    </row>
    <row r="2873" spans="1:4">
      <c r="A2873" s="184" t="s">
        <v>2130</v>
      </c>
      <c r="B2873" s="184" t="s">
        <v>2131</v>
      </c>
      <c r="C2873" s="184" t="s">
        <v>5132</v>
      </c>
      <c r="D2873" s="185" t="s">
        <v>2271</v>
      </c>
    </row>
    <row r="2874" spans="1:4">
      <c r="A2874" s="184" t="s">
        <v>2130</v>
      </c>
      <c r="B2874" s="184" t="s">
        <v>2131</v>
      </c>
      <c r="C2874" s="184" t="s">
        <v>5133</v>
      </c>
      <c r="D2874" s="185" t="s">
        <v>2271</v>
      </c>
    </row>
    <row r="2875" spans="1:4">
      <c r="A2875" s="184" t="s">
        <v>2130</v>
      </c>
      <c r="B2875" s="184" t="s">
        <v>2131</v>
      </c>
      <c r="C2875" s="184" t="s">
        <v>5134</v>
      </c>
      <c r="D2875" s="185" t="s">
        <v>2271</v>
      </c>
    </row>
    <row r="2876" spans="1:4">
      <c r="A2876" s="184" t="s">
        <v>2130</v>
      </c>
      <c r="B2876" s="184" t="s">
        <v>2131</v>
      </c>
      <c r="C2876" s="184" t="s">
        <v>5135</v>
      </c>
      <c r="D2876" s="185" t="s">
        <v>2271</v>
      </c>
    </row>
    <row r="2877" spans="1:4">
      <c r="A2877" s="184" t="s">
        <v>2130</v>
      </c>
      <c r="B2877" s="184" t="s">
        <v>2131</v>
      </c>
      <c r="C2877" s="184" t="s">
        <v>5136</v>
      </c>
      <c r="D2877" s="185" t="s">
        <v>2271</v>
      </c>
    </row>
    <row r="2878" spans="1:4">
      <c r="A2878" s="184" t="s">
        <v>2130</v>
      </c>
      <c r="B2878" s="184" t="s">
        <v>2131</v>
      </c>
      <c r="C2878" s="184" t="s">
        <v>5137</v>
      </c>
      <c r="D2878" s="185" t="s">
        <v>2271</v>
      </c>
    </row>
    <row r="2879" spans="1:4">
      <c r="A2879" s="184" t="s">
        <v>2130</v>
      </c>
      <c r="B2879" s="184" t="s">
        <v>2131</v>
      </c>
      <c r="C2879" s="184" t="s">
        <v>5138</v>
      </c>
      <c r="D2879" s="185" t="s">
        <v>2271</v>
      </c>
    </row>
    <row r="2880" spans="1:4">
      <c r="A2880" s="184" t="s">
        <v>2130</v>
      </c>
      <c r="B2880" s="184" t="s">
        <v>2131</v>
      </c>
      <c r="C2880" s="184" t="s">
        <v>5139</v>
      </c>
      <c r="D2880" s="185" t="s">
        <v>2271</v>
      </c>
    </row>
    <row r="2881" spans="1:4">
      <c r="A2881" s="184" t="s">
        <v>2130</v>
      </c>
      <c r="B2881" s="184" t="s">
        <v>2131</v>
      </c>
      <c r="C2881" s="184" t="s">
        <v>5140</v>
      </c>
      <c r="D2881" s="185" t="s">
        <v>2271</v>
      </c>
    </row>
    <row r="2882" spans="1:4">
      <c r="A2882" s="184" t="s">
        <v>2130</v>
      </c>
      <c r="B2882" s="184" t="s">
        <v>2131</v>
      </c>
      <c r="C2882" s="184" t="s">
        <v>5141</v>
      </c>
      <c r="D2882" s="185" t="s">
        <v>2271</v>
      </c>
    </row>
    <row r="2883" spans="1:4">
      <c r="A2883" s="184" t="s">
        <v>2130</v>
      </c>
      <c r="B2883" s="184" t="s">
        <v>2131</v>
      </c>
      <c r="C2883" s="184" t="s">
        <v>5142</v>
      </c>
      <c r="D2883" s="185" t="s">
        <v>2271</v>
      </c>
    </row>
    <row r="2884" spans="1:4">
      <c r="A2884" s="184" t="s">
        <v>2130</v>
      </c>
      <c r="B2884" s="184" t="s">
        <v>2131</v>
      </c>
      <c r="C2884" s="184" t="s">
        <v>5143</v>
      </c>
      <c r="D2884" s="185" t="s">
        <v>2271</v>
      </c>
    </row>
    <row r="2885" spans="1:4">
      <c r="A2885" s="184" t="s">
        <v>2130</v>
      </c>
      <c r="B2885" s="184" t="s">
        <v>2131</v>
      </c>
      <c r="C2885" s="184" t="s">
        <v>5144</v>
      </c>
      <c r="D2885" s="185" t="s">
        <v>2271</v>
      </c>
    </row>
    <row r="2886" spans="1:4">
      <c r="A2886" s="184" t="s">
        <v>2130</v>
      </c>
      <c r="B2886" s="184" t="s">
        <v>2131</v>
      </c>
      <c r="C2886" s="184" t="s">
        <v>5145</v>
      </c>
      <c r="D2886" s="185" t="s">
        <v>2271</v>
      </c>
    </row>
    <row r="2887" spans="1:4">
      <c r="A2887" s="184" t="s">
        <v>2130</v>
      </c>
      <c r="B2887" s="184" t="s">
        <v>2131</v>
      </c>
      <c r="C2887" s="184" t="s">
        <v>5146</v>
      </c>
      <c r="D2887" s="185" t="s">
        <v>2271</v>
      </c>
    </row>
    <row r="2888" spans="1:4">
      <c r="A2888" s="184" t="s">
        <v>2130</v>
      </c>
      <c r="B2888" s="184" t="s">
        <v>2131</v>
      </c>
      <c r="C2888" s="184" t="s">
        <v>5147</v>
      </c>
      <c r="D2888" s="185" t="s">
        <v>2271</v>
      </c>
    </row>
    <row r="2889" spans="1:4">
      <c r="A2889" s="184" t="s">
        <v>2130</v>
      </c>
      <c r="B2889" s="184" t="s">
        <v>2131</v>
      </c>
      <c r="C2889" s="184" t="s">
        <v>5149</v>
      </c>
      <c r="D2889" s="185" t="s">
        <v>2271</v>
      </c>
    </row>
    <row r="2890" spans="1:4">
      <c r="A2890" s="184" t="s">
        <v>2130</v>
      </c>
      <c r="B2890" s="184" t="s">
        <v>2131</v>
      </c>
      <c r="C2890" s="184" t="s">
        <v>5151</v>
      </c>
      <c r="D2890" s="185" t="s">
        <v>2271</v>
      </c>
    </row>
    <row r="2891" spans="1:4">
      <c r="A2891" s="184" t="s">
        <v>2130</v>
      </c>
      <c r="B2891" s="184" t="s">
        <v>2131</v>
      </c>
      <c r="C2891" s="184" t="s">
        <v>5152</v>
      </c>
      <c r="D2891" s="185" t="s">
        <v>2271</v>
      </c>
    </row>
    <row r="2892" spans="1:4">
      <c r="A2892" s="184" t="s">
        <v>2130</v>
      </c>
      <c r="B2892" s="184" t="s">
        <v>2131</v>
      </c>
      <c r="C2892" s="184" t="s">
        <v>5153</v>
      </c>
      <c r="D2892" s="185" t="s">
        <v>2271</v>
      </c>
    </row>
    <row r="2893" spans="1:4">
      <c r="A2893" s="184" t="s">
        <v>2130</v>
      </c>
      <c r="B2893" s="184" t="s">
        <v>2131</v>
      </c>
      <c r="C2893" s="184" t="s">
        <v>5156</v>
      </c>
      <c r="D2893" s="185" t="s">
        <v>2271</v>
      </c>
    </row>
    <row r="2894" spans="1:4">
      <c r="A2894" s="184" t="s">
        <v>2130</v>
      </c>
      <c r="B2894" s="184" t="s">
        <v>2131</v>
      </c>
      <c r="C2894" s="184" t="s">
        <v>5157</v>
      </c>
      <c r="D2894" s="185" t="s">
        <v>2271</v>
      </c>
    </row>
    <row r="2895" spans="1:4">
      <c r="A2895" s="184" t="s">
        <v>2130</v>
      </c>
      <c r="B2895" s="184" t="s">
        <v>2131</v>
      </c>
      <c r="C2895" s="184" t="s">
        <v>6815</v>
      </c>
      <c r="D2895" s="185" t="s">
        <v>2312</v>
      </c>
    </row>
    <row r="2896" spans="1:4">
      <c r="A2896" s="184" t="s">
        <v>1230</v>
      </c>
      <c r="B2896" s="184" t="s">
        <v>3431</v>
      </c>
      <c r="C2896" s="184" t="s">
        <v>3431</v>
      </c>
      <c r="D2896" s="185" t="s">
        <v>2271</v>
      </c>
    </row>
    <row r="2897" spans="1:4">
      <c r="A2897" s="184" t="s">
        <v>2588</v>
      </c>
      <c r="B2897" s="184" t="s">
        <v>2589</v>
      </c>
      <c r="C2897" s="184" t="s">
        <v>2589</v>
      </c>
      <c r="D2897" s="185" t="s">
        <v>2271</v>
      </c>
    </row>
    <row r="2898" spans="1:4">
      <c r="A2898" s="184" t="s">
        <v>2132</v>
      </c>
      <c r="B2898" s="184" t="s">
        <v>2133</v>
      </c>
      <c r="C2898" s="184" t="s">
        <v>5160</v>
      </c>
      <c r="D2898" s="185" t="s">
        <v>2290</v>
      </c>
    </row>
    <row r="2899" spans="1:4">
      <c r="A2899" s="184" t="s">
        <v>2132</v>
      </c>
      <c r="B2899" s="184" t="s">
        <v>2133</v>
      </c>
      <c r="C2899" s="184" t="s">
        <v>5162</v>
      </c>
      <c r="D2899" s="185" t="s">
        <v>2290</v>
      </c>
    </row>
    <row r="2900" spans="1:4">
      <c r="A2900" s="184" t="s">
        <v>2132</v>
      </c>
      <c r="B2900" s="184" t="s">
        <v>2133</v>
      </c>
      <c r="C2900" s="184" t="s">
        <v>5164</v>
      </c>
      <c r="D2900" s="185" t="s">
        <v>2290</v>
      </c>
    </row>
    <row r="2901" spans="1:4">
      <c r="A2901" s="184" t="s">
        <v>2132</v>
      </c>
      <c r="B2901" s="184" t="s">
        <v>2133</v>
      </c>
      <c r="C2901" s="184" t="s">
        <v>5166</v>
      </c>
      <c r="D2901" s="185" t="s">
        <v>2290</v>
      </c>
    </row>
    <row r="2902" spans="1:4">
      <c r="A2902" s="184" t="s">
        <v>2132</v>
      </c>
      <c r="B2902" s="184" t="s">
        <v>2133</v>
      </c>
      <c r="C2902" s="184" t="s">
        <v>5169</v>
      </c>
      <c r="D2902" s="185" t="s">
        <v>2290</v>
      </c>
    </row>
    <row r="2903" spans="1:4">
      <c r="A2903" s="184" t="s">
        <v>2132</v>
      </c>
      <c r="B2903" s="184" t="s">
        <v>2133</v>
      </c>
      <c r="C2903" s="184" t="s">
        <v>5174</v>
      </c>
      <c r="D2903" s="185" t="s">
        <v>2290</v>
      </c>
    </row>
    <row r="2904" spans="1:4">
      <c r="A2904" s="184" t="s">
        <v>2132</v>
      </c>
      <c r="B2904" s="184" t="s">
        <v>2133</v>
      </c>
      <c r="C2904" s="184" t="s">
        <v>5175</v>
      </c>
      <c r="D2904" s="185" t="s">
        <v>2290</v>
      </c>
    </row>
    <row r="2905" spans="1:4">
      <c r="A2905" s="184" t="s">
        <v>2132</v>
      </c>
      <c r="B2905" s="184" t="s">
        <v>2133</v>
      </c>
      <c r="C2905" s="184" t="s">
        <v>5176</v>
      </c>
      <c r="D2905" s="185" t="s">
        <v>2290</v>
      </c>
    </row>
    <row r="2906" spans="1:4">
      <c r="A2906" s="184" t="s">
        <v>2132</v>
      </c>
      <c r="B2906" s="184" t="s">
        <v>2133</v>
      </c>
      <c r="C2906" s="184" t="s">
        <v>6816</v>
      </c>
      <c r="D2906" s="185" t="s">
        <v>2290</v>
      </c>
    </row>
    <row r="2907" spans="1:4">
      <c r="A2907" s="184" t="s">
        <v>2132</v>
      </c>
      <c r="B2907" s="184" t="s">
        <v>2133</v>
      </c>
      <c r="C2907" s="184" t="s">
        <v>2133</v>
      </c>
      <c r="D2907" s="185" t="s">
        <v>2286</v>
      </c>
    </row>
    <row r="2908" spans="1:4">
      <c r="A2908" s="184" t="s">
        <v>2132</v>
      </c>
      <c r="B2908" s="184" t="s">
        <v>2133</v>
      </c>
      <c r="C2908" s="184" t="s">
        <v>5158</v>
      </c>
      <c r="D2908" s="185" t="s">
        <v>2271</v>
      </c>
    </row>
    <row r="2909" spans="1:4">
      <c r="A2909" s="184" t="s">
        <v>2132</v>
      </c>
      <c r="B2909" s="184" t="s">
        <v>2133</v>
      </c>
      <c r="C2909" s="184" t="s">
        <v>5159</v>
      </c>
      <c r="D2909" s="185" t="s">
        <v>2271</v>
      </c>
    </row>
    <row r="2910" spans="1:4">
      <c r="A2910" s="184" t="s">
        <v>2132</v>
      </c>
      <c r="B2910" s="184" t="s">
        <v>2133</v>
      </c>
      <c r="C2910" s="184" t="s">
        <v>5161</v>
      </c>
      <c r="D2910" s="185" t="s">
        <v>2271</v>
      </c>
    </row>
    <row r="2911" spans="1:4">
      <c r="A2911" s="184" t="s">
        <v>2132</v>
      </c>
      <c r="B2911" s="184" t="s">
        <v>2133</v>
      </c>
      <c r="C2911" s="184" t="s">
        <v>5168</v>
      </c>
      <c r="D2911" s="185" t="s">
        <v>2271</v>
      </c>
    </row>
    <row r="2912" spans="1:4">
      <c r="A2912" s="184" t="s">
        <v>2132</v>
      </c>
      <c r="B2912" s="184" t="s">
        <v>2133</v>
      </c>
      <c r="C2912" s="184" t="s">
        <v>5170</v>
      </c>
      <c r="D2912" s="185" t="s">
        <v>2271</v>
      </c>
    </row>
    <row r="2913" spans="1:4">
      <c r="A2913" s="184" t="s">
        <v>2132</v>
      </c>
      <c r="B2913" s="184" t="s">
        <v>2133</v>
      </c>
      <c r="C2913" s="184" t="s">
        <v>5171</v>
      </c>
      <c r="D2913" s="185" t="s">
        <v>2271</v>
      </c>
    </row>
    <row r="2914" spans="1:4">
      <c r="A2914" s="184" t="s">
        <v>2132</v>
      </c>
      <c r="B2914" s="184" t="s">
        <v>2133</v>
      </c>
      <c r="C2914" s="184" t="s">
        <v>5172</v>
      </c>
      <c r="D2914" s="185" t="s">
        <v>2271</v>
      </c>
    </row>
    <row r="2915" spans="1:4">
      <c r="A2915" s="184" t="s">
        <v>2132</v>
      </c>
      <c r="B2915" s="184" t="s">
        <v>2133</v>
      </c>
      <c r="C2915" s="184" t="s">
        <v>5173</v>
      </c>
      <c r="D2915" s="185" t="s">
        <v>2271</v>
      </c>
    </row>
    <row r="2916" spans="1:4">
      <c r="A2916" s="184" t="s">
        <v>2132</v>
      </c>
      <c r="B2916" s="184" t="s">
        <v>2133</v>
      </c>
      <c r="C2916" s="184" t="s">
        <v>5177</v>
      </c>
      <c r="D2916" s="185" t="s">
        <v>2271</v>
      </c>
    </row>
    <row r="2917" spans="1:4">
      <c r="A2917" s="184" t="s">
        <v>2132</v>
      </c>
      <c r="B2917" s="184" t="s">
        <v>2133</v>
      </c>
      <c r="C2917" s="184" t="s">
        <v>5178</v>
      </c>
      <c r="D2917" s="185" t="s">
        <v>2271</v>
      </c>
    </row>
    <row r="2918" spans="1:4">
      <c r="A2918" s="184" t="s">
        <v>2132</v>
      </c>
      <c r="B2918" s="184" t="s">
        <v>2133</v>
      </c>
      <c r="C2918" s="184" t="s">
        <v>5180</v>
      </c>
      <c r="D2918" s="185" t="s">
        <v>2271</v>
      </c>
    </row>
    <row r="2919" spans="1:4">
      <c r="A2919" s="184" t="s">
        <v>2132</v>
      </c>
      <c r="B2919" s="184" t="s">
        <v>2133</v>
      </c>
      <c r="C2919" s="184" t="s">
        <v>5181</v>
      </c>
      <c r="D2919" s="185" t="s">
        <v>2271</v>
      </c>
    </row>
    <row r="2920" spans="1:4">
      <c r="A2920" s="184" t="s">
        <v>2132</v>
      </c>
      <c r="B2920" s="184" t="s">
        <v>2133</v>
      </c>
      <c r="C2920" s="184" t="s">
        <v>6794</v>
      </c>
      <c r="D2920" s="185" t="s">
        <v>2271</v>
      </c>
    </row>
    <row r="2921" spans="1:4">
      <c r="A2921" s="184" t="s">
        <v>2132</v>
      </c>
      <c r="B2921" s="184" t="s">
        <v>2133</v>
      </c>
      <c r="C2921" s="184" t="s">
        <v>6795</v>
      </c>
      <c r="D2921" s="185" t="s">
        <v>2271</v>
      </c>
    </row>
    <row r="2922" spans="1:4">
      <c r="A2922" s="184" t="s">
        <v>2132</v>
      </c>
      <c r="B2922" s="184" t="s">
        <v>2133</v>
      </c>
      <c r="C2922" s="184" t="s">
        <v>5165</v>
      </c>
      <c r="D2922" s="185" t="s">
        <v>2288</v>
      </c>
    </row>
    <row r="2923" spans="1:4">
      <c r="A2923" s="184" t="s">
        <v>2132</v>
      </c>
      <c r="B2923" s="184" t="s">
        <v>2133</v>
      </c>
      <c r="C2923" s="184" t="s">
        <v>5163</v>
      </c>
      <c r="D2923" s="185" t="s">
        <v>2312</v>
      </c>
    </row>
    <row r="2924" spans="1:4">
      <c r="A2924" s="184" t="s">
        <v>2132</v>
      </c>
      <c r="B2924" s="184" t="s">
        <v>2133</v>
      </c>
      <c r="C2924" s="184" t="s">
        <v>5167</v>
      </c>
      <c r="D2924" s="185" t="s">
        <v>2312</v>
      </c>
    </row>
    <row r="2925" spans="1:4">
      <c r="A2925" s="184" t="s">
        <v>2132</v>
      </c>
      <c r="B2925" s="184" t="s">
        <v>2133</v>
      </c>
      <c r="C2925" s="184" t="s">
        <v>5179</v>
      </c>
      <c r="D2925" s="185" t="s">
        <v>2312</v>
      </c>
    </row>
    <row r="2926" spans="1:4">
      <c r="A2926" s="184" t="s">
        <v>2132</v>
      </c>
      <c r="B2926" s="184" t="s">
        <v>2133</v>
      </c>
      <c r="C2926" s="184" t="s">
        <v>6817</v>
      </c>
      <c r="D2926" s="185" t="s">
        <v>2312</v>
      </c>
    </row>
    <row r="2927" spans="1:4">
      <c r="A2927" s="184" t="s">
        <v>1234</v>
      </c>
      <c r="B2927" s="184" t="s">
        <v>2280</v>
      </c>
      <c r="C2927" s="184" t="s">
        <v>2280</v>
      </c>
      <c r="D2927" s="185" t="s">
        <v>2271</v>
      </c>
    </row>
    <row r="2928" spans="1:4">
      <c r="A2928" s="184" t="s">
        <v>1236</v>
      </c>
      <c r="B2928" s="184" t="s">
        <v>5576</v>
      </c>
      <c r="C2928" s="184" t="s">
        <v>5576</v>
      </c>
      <c r="D2928" s="185" t="s">
        <v>2271</v>
      </c>
    </row>
    <row r="2929" spans="1:4">
      <c r="A2929" s="184" t="s">
        <v>1240</v>
      </c>
      <c r="B2929" s="184" t="s">
        <v>2599</v>
      </c>
      <c r="C2929" s="184" t="s">
        <v>2599</v>
      </c>
      <c r="D2929" s="185" t="s">
        <v>2271</v>
      </c>
    </row>
    <row r="2930" spans="1:4">
      <c r="A2930" s="184" t="s">
        <v>1242</v>
      </c>
      <c r="B2930" s="184" t="s">
        <v>3713</v>
      </c>
      <c r="C2930" s="184" t="s">
        <v>3713</v>
      </c>
      <c r="D2930" s="185" t="s">
        <v>2271</v>
      </c>
    </row>
    <row r="2931" spans="1:4">
      <c r="A2931" s="184" t="s">
        <v>1244</v>
      </c>
      <c r="B2931" s="184" t="s">
        <v>3712</v>
      </c>
      <c r="C2931" s="184" t="s">
        <v>3712</v>
      </c>
      <c r="D2931" s="185" t="s">
        <v>2271</v>
      </c>
    </row>
    <row r="2932" spans="1:4">
      <c r="A2932" s="184" t="s">
        <v>2134</v>
      </c>
      <c r="B2932" s="184" t="s">
        <v>2135</v>
      </c>
      <c r="C2932" s="184" t="s">
        <v>5554</v>
      </c>
      <c r="D2932" s="185" t="s">
        <v>2290</v>
      </c>
    </row>
    <row r="2933" spans="1:4">
      <c r="A2933" s="184" t="s">
        <v>2134</v>
      </c>
      <c r="B2933" s="184" t="s">
        <v>2135</v>
      </c>
      <c r="C2933" s="184" t="s">
        <v>5555</v>
      </c>
      <c r="D2933" s="185" t="s">
        <v>2290</v>
      </c>
    </row>
    <row r="2934" spans="1:4">
      <c r="A2934" s="184" t="s">
        <v>2134</v>
      </c>
      <c r="B2934" s="184" t="s">
        <v>2135</v>
      </c>
      <c r="C2934" s="184" t="s">
        <v>5557</v>
      </c>
      <c r="D2934" s="185" t="s">
        <v>2290</v>
      </c>
    </row>
    <row r="2935" spans="1:4">
      <c r="A2935" s="184" t="s">
        <v>2134</v>
      </c>
      <c r="B2935" s="184" t="s">
        <v>2135</v>
      </c>
      <c r="C2935" s="184" t="s">
        <v>5559</v>
      </c>
      <c r="D2935" s="185" t="s">
        <v>2290</v>
      </c>
    </row>
    <row r="2936" spans="1:4">
      <c r="A2936" s="184" t="s">
        <v>2134</v>
      </c>
      <c r="B2936" s="184" t="s">
        <v>2135</v>
      </c>
      <c r="C2936" s="184" t="s">
        <v>5560</v>
      </c>
      <c r="D2936" s="185" t="s">
        <v>2290</v>
      </c>
    </row>
    <row r="2937" spans="1:4">
      <c r="A2937" s="184" t="s">
        <v>2134</v>
      </c>
      <c r="B2937" s="184" t="s">
        <v>2135</v>
      </c>
      <c r="C2937" s="184" t="s">
        <v>5561</v>
      </c>
      <c r="D2937" s="185" t="s">
        <v>2290</v>
      </c>
    </row>
    <row r="2938" spans="1:4">
      <c r="A2938" s="184" t="s">
        <v>2134</v>
      </c>
      <c r="B2938" s="184" t="s">
        <v>2135</v>
      </c>
      <c r="C2938" s="184" t="s">
        <v>5563</v>
      </c>
      <c r="D2938" s="185" t="s">
        <v>2290</v>
      </c>
    </row>
    <row r="2939" spans="1:4">
      <c r="A2939" s="184" t="s">
        <v>2134</v>
      </c>
      <c r="B2939" s="184" t="s">
        <v>2135</v>
      </c>
      <c r="C2939" s="184" t="s">
        <v>5569</v>
      </c>
      <c r="D2939" s="185" t="s">
        <v>2290</v>
      </c>
    </row>
    <row r="2940" spans="1:4">
      <c r="A2940" s="184" t="s">
        <v>2134</v>
      </c>
      <c r="B2940" s="184" t="s">
        <v>2135</v>
      </c>
      <c r="C2940" s="184" t="s">
        <v>5571</v>
      </c>
      <c r="D2940" s="185" t="s">
        <v>2290</v>
      </c>
    </row>
    <row r="2941" spans="1:4">
      <c r="A2941" s="184" t="s">
        <v>2134</v>
      </c>
      <c r="B2941" s="184" t="s">
        <v>2135</v>
      </c>
      <c r="C2941" s="184" t="s">
        <v>2135</v>
      </c>
      <c r="D2941" s="185" t="s">
        <v>2286</v>
      </c>
    </row>
    <row r="2942" spans="1:4">
      <c r="A2942" s="184" t="s">
        <v>2134</v>
      </c>
      <c r="B2942" s="184" t="s">
        <v>2135</v>
      </c>
      <c r="C2942" s="184" t="s">
        <v>5548</v>
      </c>
      <c r="D2942" s="185" t="s">
        <v>2271</v>
      </c>
    </row>
    <row r="2943" spans="1:4">
      <c r="A2943" s="184" t="s">
        <v>2134</v>
      </c>
      <c r="B2943" s="184" t="s">
        <v>2135</v>
      </c>
      <c r="C2943" s="184" t="s">
        <v>5549</v>
      </c>
      <c r="D2943" s="185" t="s">
        <v>2271</v>
      </c>
    </row>
    <row r="2944" spans="1:4">
      <c r="A2944" s="184" t="s">
        <v>2134</v>
      </c>
      <c r="B2944" s="184" t="s">
        <v>2135</v>
      </c>
      <c r="C2944" s="184" t="s">
        <v>5550</v>
      </c>
      <c r="D2944" s="185" t="s">
        <v>2271</v>
      </c>
    </row>
    <row r="2945" spans="1:4">
      <c r="A2945" s="184" t="s">
        <v>2134</v>
      </c>
      <c r="B2945" s="184" t="s">
        <v>2135</v>
      </c>
      <c r="C2945" s="184" t="s">
        <v>5551</v>
      </c>
      <c r="D2945" s="185" t="s">
        <v>2271</v>
      </c>
    </row>
    <row r="2946" spans="1:4">
      <c r="A2946" s="184" t="s">
        <v>2134</v>
      </c>
      <c r="B2946" s="184" t="s">
        <v>2135</v>
      </c>
      <c r="C2946" s="184" t="s">
        <v>5552</v>
      </c>
      <c r="D2946" s="185" t="s">
        <v>2271</v>
      </c>
    </row>
    <row r="2947" spans="1:4">
      <c r="A2947" s="184" t="s">
        <v>2134</v>
      </c>
      <c r="B2947" s="184" t="s">
        <v>2135</v>
      </c>
      <c r="C2947" s="184" t="s">
        <v>5553</v>
      </c>
      <c r="D2947" s="185" t="s">
        <v>2271</v>
      </c>
    </row>
    <row r="2948" spans="1:4">
      <c r="A2948" s="184" t="s">
        <v>2134</v>
      </c>
      <c r="B2948" s="184" t="s">
        <v>2135</v>
      </c>
      <c r="C2948" s="184" t="s">
        <v>5562</v>
      </c>
      <c r="D2948" s="185" t="s">
        <v>2271</v>
      </c>
    </row>
    <row r="2949" spans="1:4">
      <c r="A2949" s="184" t="s">
        <v>2134</v>
      </c>
      <c r="B2949" s="184" t="s">
        <v>2135</v>
      </c>
      <c r="C2949" s="184" t="s">
        <v>5564</v>
      </c>
      <c r="D2949" s="185" t="s">
        <v>2271</v>
      </c>
    </row>
    <row r="2950" spans="1:4">
      <c r="A2950" s="184" t="s">
        <v>2134</v>
      </c>
      <c r="B2950" s="184" t="s">
        <v>2135</v>
      </c>
      <c r="C2950" s="184" t="s">
        <v>5565</v>
      </c>
      <c r="D2950" s="185" t="s">
        <v>2271</v>
      </c>
    </row>
    <row r="2951" spans="1:4">
      <c r="A2951" s="184" t="s">
        <v>2134</v>
      </c>
      <c r="B2951" s="184" t="s">
        <v>2135</v>
      </c>
      <c r="C2951" s="184" t="s">
        <v>5566</v>
      </c>
      <c r="D2951" s="185" t="s">
        <v>2271</v>
      </c>
    </row>
    <row r="2952" spans="1:4">
      <c r="A2952" s="184" t="s">
        <v>2134</v>
      </c>
      <c r="B2952" s="184" t="s">
        <v>2135</v>
      </c>
      <c r="C2952" s="184" t="s">
        <v>5567</v>
      </c>
      <c r="D2952" s="185" t="s">
        <v>2271</v>
      </c>
    </row>
    <row r="2953" spans="1:4">
      <c r="A2953" s="184" t="s">
        <v>2134</v>
      </c>
      <c r="B2953" s="184" t="s">
        <v>2135</v>
      </c>
      <c r="C2953" s="184" t="s">
        <v>5568</v>
      </c>
      <c r="D2953" s="185" t="s">
        <v>2271</v>
      </c>
    </row>
    <row r="2954" spans="1:4">
      <c r="A2954" s="184" t="s">
        <v>2134</v>
      </c>
      <c r="B2954" s="184" t="s">
        <v>2135</v>
      </c>
      <c r="C2954" s="184" t="s">
        <v>5570</v>
      </c>
      <c r="D2954" s="185" t="s">
        <v>2271</v>
      </c>
    </row>
    <row r="2955" spans="1:4">
      <c r="A2955" s="184" t="s">
        <v>2134</v>
      </c>
      <c r="B2955" s="184" t="s">
        <v>2135</v>
      </c>
      <c r="C2955" s="184" t="s">
        <v>6691</v>
      </c>
      <c r="D2955" s="185" t="s">
        <v>2271</v>
      </c>
    </row>
    <row r="2956" spans="1:4">
      <c r="A2956" s="184" t="s">
        <v>2134</v>
      </c>
      <c r="B2956" s="184" t="s">
        <v>2135</v>
      </c>
      <c r="C2956" s="184" t="s">
        <v>5556</v>
      </c>
      <c r="D2956" s="185" t="s">
        <v>2312</v>
      </c>
    </row>
    <row r="2957" spans="1:4">
      <c r="A2957" s="184" t="s">
        <v>2134</v>
      </c>
      <c r="B2957" s="184" t="s">
        <v>2135</v>
      </c>
      <c r="C2957" s="184" t="s">
        <v>5558</v>
      </c>
      <c r="D2957" s="185" t="s">
        <v>2312</v>
      </c>
    </row>
    <row r="2958" spans="1:4">
      <c r="A2958" s="184" t="s">
        <v>2134</v>
      </c>
      <c r="B2958" s="184" t="s">
        <v>2135</v>
      </c>
      <c r="C2958" s="184" t="s">
        <v>5572</v>
      </c>
      <c r="D2958" s="185" t="s">
        <v>2312</v>
      </c>
    </row>
    <row r="2959" spans="1:4">
      <c r="A2959" s="184" t="s">
        <v>2134</v>
      </c>
      <c r="B2959" s="184" t="s">
        <v>2135</v>
      </c>
      <c r="C2959" s="184" t="s">
        <v>6778</v>
      </c>
      <c r="D2959" s="185" t="s">
        <v>2312</v>
      </c>
    </row>
    <row r="2960" spans="1:4">
      <c r="A2960" s="184" t="s">
        <v>2281</v>
      </c>
      <c r="B2960" s="184" t="s">
        <v>2282</v>
      </c>
      <c r="C2960" s="184" t="s">
        <v>2282</v>
      </c>
      <c r="D2960" s="185" t="s">
        <v>2271</v>
      </c>
    </row>
    <row r="2961" spans="1:4">
      <c r="A2961" s="184" t="s">
        <v>1250</v>
      </c>
      <c r="B2961" s="184" t="s">
        <v>2668</v>
      </c>
      <c r="C2961" s="184" t="s">
        <v>2668</v>
      </c>
      <c r="D2961" s="185" t="s">
        <v>2271</v>
      </c>
    </row>
    <row r="2962" spans="1:4">
      <c r="A2962" s="184" t="s">
        <v>2136</v>
      </c>
      <c r="B2962" s="184" t="s">
        <v>2137</v>
      </c>
      <c r="C2962" s="184" t="s">
        <v>5219</v>
      </c>
      <c r="D2962" s="185" t="s">
        <v>2290</v>
      </c>
    </row>
    <row r="2963" spans="1:4">
      <c r="A2963" s="184" t="s">
        <v>2136</v>
      </c>
      <c r="B2963" s="184" t="s">
        <v>2137</v>
      </c>
      <c r="C2963" s="184" t="s">
        <v>2137</v>
      </c>
      <c r="D2963" s="185" t="s">
        <v>2286</v>
      </c>
    </row>
    <row r="2964" spans="1:4">
      <c r="A2964" s="184" t="s">
        <v>2136</v>
      </c>
      <c r="B2964" s="184" t="s">
        <v>2137</v>
      </c>
      <c r="C2964" s="184" t="s">
        <v>5182</v>
      </c>
      <c r="D2964" s="185" t="s">
        <v>2271</v>
      </c>
    </row>
    <row r="2965" spans="1:4">
      <c r="A2965" s="184" t="s">
        <v>2136</v>
      </c>
      <c r="B2965" s="184" t="s">
        <v>2137</v>
      </c>
      <c r="C2965" s="184" t="s">
        <v>5183</v>
      </c>
      <c r="D2965" s="185" t="s">
        <v>2271</v>
      </c>
    </row>
    <row r="2966" spans="1:4">
      <c r="A2966" s="184" t="s">
        <v>2136</v>
      </c>
      <c r="B2966" s="184" t="s">
        <v>2137</v>
      </c>
      <c r="C2966" s="184" t="s">
        <v>5184</v>
      </c>
      <c r="D2966" s="185" t="s">
        <v>2271</v>
      </c>
    </row>
    <row r="2967" spans="1:4">
      <c r="A2967" s="184" t="s">
        <v>2136</v>
      </c>
      <c r="B2967" s="184" t="s">
        <v>2137</v>
      </c>
      <c r="C2967" s="184" t="s">
        <v>5185</v>
      </c>
      <c r="D2967" s="185" t="s">
        <v>2271</v>
      </c>
    </row>
    <row r="2968" spans="1:4">
      <c r="A2968" s="184" t="s">
        <v>2136</v>
      </c>
      <c r="B2968" s="184" t="s">
        <v>2137</v>
      </c>
      <c r="C2968" s="184" t="s">
        <v>5186</v>
      </c>
      <c r="D2968" s="185" t="s">
        <v>2271</v>
      </c>
    </row>
    <row r="2969" spans="1:4">
      <c r="A2969" s="184" t="s">
        <v>2136</v>
      </c>
      <c r="B2969" s="184" t="s">
        <v>2137</v>
      </c>
      <c r="C2969" s="184" t="s">
        <v>5187</v>
      </c>
      <c r="D2969" s="185" t="s">
        <v>2271</v>
      </c>
    </row>
    <row r="2970" spans="1:4">
      <c r="A2970" s="184" t="s">
        <v>2136</v>
      </c>
      <c r="B2970" s="184" t="s">
        <v>2137</v>
      </c>
      <c r="C2970" s="184" t="s">
        <v>5188</v>
      </c>
      <c r="D2970" s="185" t="s">
        <v>2271</v>
      </c>
    </row>
    <row r="2971" spans="1:4">
      <c r="A2971" s="184" t="s">
        <v>2136</v>
      </c>
      <c r="B2971" s="184" t="s">
        <v>2137</v>
      </c>
      <c r="C2971" s="184" t="s">
        <v>5189</v>
      </c>
      <c r="D2971" s="185" t="s">
        <v>2271</v>
      </c>
    </row>
    <row r="2972" spans="1:4">
      <c r="A2972" s="184" t="s">
        <v>2136</v>
      </c>
      <c r="B2972" s="184" t="s">
        <v>2137</v>
      </c>
      <c r="C2972" s="184" t="s">
        <v>5190</v>
      </c>
      <c r="D2972" s="185" t="s">
        <v>2271</v>
      </c>
    </row>
    <row r="2973" spans="1:4">
      <c r="A2973" s="184" t="s">
        <v>2136</v>
      </c>
      <c r="B2973" s="184" t="s">
        <v>2137</v>
      </c>
      <c r="C2973" s="184" t="s">
        <v>5191</v>
      </c>
      <c r="D2973" s="185" t="s">
        <v>2271</v>
      </c>
    </row>
    <row r="2974" spans="1:4">
      <c r="A2974" s="184" t="s">
        <v>2136</v>
      </c>
      <c r="B2974" s="184" t="s">
        <v>2137</v>
      </c>
      <c r="C2974" s="184" t="s">
        <v>5192</v>
      </c>
      <c r="D2974" s="185" t="s">
        <v>2271</v>
      </c>
    </row>
    <row r="2975" spans="1:4">
      <c r="A2975" s="184" t="s">
        <v>2136</v>
      </c>
      <c r="B2975" s="184" t="s">
        <v>2137</v>
      </c>
      <c r="C2975" s="184" t="s">
        <v>5193</v>
      </c>
      <c r="D2975" s="185" t="s">
        <v>2271</v>
      </c>
    </row>
    <row r="2976" spans="1:4">
      <c r="A2976" s="184" t="s">
        <v>2136</v>
      </c>
      <c r="B2976" s="184" t="s">
        <v>2137</v>
      </c>
      <c r="C2976" s="184" t="s">
        <v>5194</v>
      </c>
      <c r="D2976" s="185" t="s">
        <v>2271</v>
      </c>
    </row>
    <row r="2977" spans="1:4">
      <c r="A2977" s="184" t="s">
        <v>2136</v>
      </c>
      <c r="B2977" s="184" t="s">
        <v>2137</v>
      </c>
      <c r="C2977" s="184" t="s">
        <v>5195</v>
      </c>
      <c r="D2977" s="185" t="s">
        <v>2271</v>
      </c>
    </row>
    <row r="2978" spans="1:4">
      <c r="A2978" s="184" t="s">
        <v>2136</v>
      </c>
      <c r="B2978" s="184" t="s">
        <v>2137</v>
      </c>
      <c r="C2978" s="184" t="s">
        <v>5196</v>
      </c>
      <c r="D2978" s="185" t="s">
        <v>2271</v>
      </c>
    </row>
    <row r="2979" spans="1:4">
      <c r="A2979" s="184" t="s">
        <v>2136</v>
      </c>
      <c r="B2979" s="184" t="s">
        <v>2137</v>
      </c>
      <c r="C2979" s="184" t="s">
        <v>5197</v>
      </c>
      <c r="D2979" s="185" t="s">
        <v>2271</v>
      </c>
    </row>
    <row r="2980" spans="1:4">
      <c r="A2980" s="184" t="s">
        <v>2136</v>
      </c>
      <c r="B2980" s="184" t="s">
        <v>2137</v>
      </c>
      <c r="C2980" s="184" t="s">
        <v>5198</v>
      </c>
      <c r="D2980" s="185" t="s">
        <v>2271</v>
      </c>
    </row>
    <row r="2981" spans="1:4">
      <c r="A2981" s="184" t="s">
        <v>2136</v>
      </c>
      <c r="B2981" s="184" t="s">
        <v>2137</v>
      </c>
      <c r="C2981" s="184" t="s">
        <v>5199</v>
      </c>
      <c r="D2981" s="185" t="s">
        <v>2271</v>
      </c>
    </row>
    <row r="2982" spans="1:4">
      <c r="A2982" s="184" t="s">
        <v>2136</v>
      </c>
      <c r="B2982" s="184" t="s">
        <v>2137</v>
      </c>
      <c r="C2982" s="184" t="s">
        <v>5200</v>
      </c>
      <c r="D2982" s="185" t="s">
        <v>2271</v>
      </c>
    </row>
    <row r="2983" spans="1:4">
      <c r="A2983" s="184" t="s">
        <v>2136</v>
      </c>
      <c r="B2983" s="184" t="s">
        <v>2137</v>
      </c>
      <c r="C2983" s="184" t="s">
        <v>5201</v>
      </c>
      <c r="D2983" s="185" t="s">
        <v>2271</v>
      </c>
    </row>
    <row r="2984" spans="1:4">
      <c r="A2984" s="184" t="s">
        <v>2136</v>
      </c>
      <c r="B2984" s="184" t="s">
        <v>2137</v>
      </c>
      <c r="C2984" s="184" t="s">
        <v>5202</v>
      </c>
      <c r="D2984" s="185" t="s">
        <v>2271</v>
      </c>
    </row>
    <row r="2985" spans="1:4">
      <c r="A2985" s="184" t="s">
        <v>2136</v>
      </c>
      <c r="B2985" s="184" t="s">
        <v>2137</v>
      </c>
      <c r="C2985" s="184" t="s">
        <v>5203</v>
      </c>
      <c r="D2985" s="185" t="s">
        <v>2271</v>
      </c>
    </row>
    <row r="2986" spans="1:4">
      <c r="A2986" s="184" t="s">
        <v>2136</v>
      </c>
      <c r="B2986" s="184" t="s">
        <v>2137</v>
      </c>
      <c r="C2986" s="184" t="s">
        <v>5204</v>
      </c>
      <c r="D2986" s="185" t="s">
        <v>2271</v>
      </c>
    </row>
    <row r="2987" spans="1:4">
      <c r="A2987" s="184" t="s">
        <v>2136</v>
      </c>
      <c r="B2987" s="184" t="s">
        <v>2137</v>
      </c>
      <c r="C2987" s="184" t="s">
        <v>5205</v>
      </c>
      <c r="D2987" s="185" t="s">
        <v>2271</v>
      </c>
    </row>
    <row r="2988" spans="1:4">
      <c r="A2988" s="184" t="s">
        <v>2136</v>
      </c>
      <c r="B2988" s="184" t="s">
        <v>2137</v>
      </c>
      <c r="C2988" s="184" t="s">
        <v>5206</v>
      </c>
      <c r="D2988" s="185" t="s">
        <v>2271</v>
      </c>
    </row>
    <row r="2989" spans="1:4">
      <c r="A2989" s="184" t="s">
        <v>2136</v>
      </c>
      <c r="B2989" s="184" t="s">
        <v>2137</v>
      </c>
      <c r="C2989" s="184" t="s">
        <v>5207</v>
      </c>
      <c r="D2989" s="185" t="s">
        <v>2271</v>
      </c>
    </row>
    <row r="2990" spans="1:4">
      <c r="A2990" s="184" t="s">
        <v>2136</v>
      </c>
      <c r="B2990" s="184" t="s">
        <v>2137</v>
      </c>
      <c r="C2990" s="184" t="s">
        <v>5208</v>
      </c>
      <c r="D2990" s="185" t="s">
        <v>2271</v>
      </c>
    </row>
    <row r="2991" spans="1:4">
      <c r="A2991" s="184" t="s">
        <v>2136</v>
      </c>
      <c r="B2991" s="184" t="s">
        <v>2137</v>
      </c>
      <c r="C2991" s="184" t="s">
        <v>5209</v>
      </c>
      <c r="D2991" s="185" t="s">
        <v>2271</v>
      </c>
    </row>
    <row r="2992" spans="1:4">
      <c r="A2992" s="184" t="s">
        <v>2136</v>
      </c>
      <c r="B2992" s="184" t="s">
        <v>2137</v>
      </c>
      <c r="C2992" s="184" t="s">
        <v>5210</v>
      </c>
      <c r="D2992" s="185" t="s">
        <v>2271</v>
      </c>
    </row>
    <row r="2993" spans="1:4">
      <c r="A2993" s="184" t="s">
        <v>2136</v>
      </c>
      <c r="B2993" s="184" t="s">
        <v>2137</v>
      </c>
      <c r="C2993" s="184" t="s">
        <v>5211</v>
      </c>
      <c r="D2993" s="185" t="s">
        <v>2271</v>
      </c>
    </row>
    <row r="2994" spans="1:4">
      <c r="A2994" s="184" t="s">
        <v>2136</v>
      </c>
      <c r="B2994" s="184" t="s">
        <v>2137</v>
      </c>
      <c r="C2994" s="184" t="s">
        <v>5212</v>
      </c>
      <c r="D2994" s="185" t="s">
        <v>2271</v>
      </c>
    </row>
    <row r="2995" spans="1:4">
      <c r="A2995" s="184" t="s">
        <v>2136</v>
      </c>
      <c r="B2995" s="184" t="s">
        <v>2137</v>
      </c>
      <c r="C2995" s="184" t="s">
        <v>5213</v>
      </c>
      <c r="D2995" s="185" t="s">
        <v>2271</v>
      </c>
    </row>
    <row r="2996" spans="1:4">
      <c r="A2996" s="184" t="s">
        <v>2136</v>
      </c>
      <c r="B2996" s="184" t="s">
        <v>2137</v>
      </c>
      <c r="C2996" s="184" t="s">
        <v>5214</v>
      </c>
      <c r="D2996" s="185" t="s">
        <v>2271</v>
      </c>
    </row>
    <row r="2997" spans="1:4">
      <c r="A2997" s="184" t="s">
        <v>2136</v>
      </c>
      <c r="B2997" s="184" t="s">
        <v>2137</v>
      </c>
      <c r="C2997" s="184" t="s">
        <v>5215</v>
      </c>
      <c r="D2997" s="185" t="s">
        <v>2271</v>
      </c>
    </row>
    <row r="2998" spans="1:4">
      <c r="A2998" s="184" t="s">
        <v>2136</v>
      </c>
      <c r="B2998" s="184" t="s">
        <v>2137</v>
      </c>
      <c r="C2998" s="184" t="s">
        <v>5216</v>
      </c>
      <c r="D2998" s="185" t="s">
        <v>2271</v>
      </c>
    </row>
    <row r="2999" spans="1:4">
      <c r="A2999" s="184" t="s">
        <v>2136</v>
      </c>
      <c r="B2999" s="184" t="s">
        <v>2137</v>
      </c>
      <c r="C2999" s="184" t="s">
        <v>5217</v>
      </c>
      <c r="D2999" s="185" t="s">
        <v>2271</v>
      </c>
    </row>
    <row r="3000" spans="1:4">
      <c r="A3000" s="184" t="s">
        <v>2136</v>
      </c>
      <c r="B3000" s="184" t="s">
        <v>2137</v>
      </c>
      <c r="C3000" s="184" t="s">
        <v>5218</v>
      </c>
      <c r="D3000" s="185" t="s">
        <v>2271</v>
      </c>
    </row>
    <row r="3001" spans="1:4">
      <c r="A3001" s="184" t="s">
        <v>2136</v>
      </c>
      <c r="B3001" s="184" t="s">
        <v>2137</v>
      </c>
      <c r="C3001" s="184" t="s">
        <v>5220</v>
      </c>
      <c r="D3001" s="185" t="s">
        <v>2271</v>
      </c>
    </row>
    <row r="3002" spans="1:4">
      <c r="A3002" s="184" t="s">
        <v>2136</v>
      </c>
      <c r="B3002" s="184" t="s">
        <v>2137</v>
      </c>
      <c r="C3002" s="184" t="s">
        <v>5223</v>
      </c>
      <c r="D3002" s="185" t="s">
        <v>2271</v>
      </c>
    </row>
    <row r="3003" spans="1:4">
      <c r="A3003" s="184" t="s">
        <v>2136</v>
      </c>
      <c r="B3003" s="184" t="s">
        <v>2137</v>
      </c>
      <c r="C3003" s="184" t="s">
        <v>5224</v>
      </c>
      <c r="D3003" s="185" t="s">
        <v>2271</v>
      </c>
    </row>
    <row r="3004" spans="1:4">
      <c r="A3004" s="184" t="s">
        <v>2136</v>
      </c>
      <c r="B3004" s="184" t="s">
        <v>2137</v>
      </c>
      <c r="C3004" s="184" t="s">
        <v>5225</v>
      </c>
      <c r="D3004" s="185" t="s">
        <v>2271</v>
      </c>
    </row>
    <row r="3005" spans="1:4">
      <c r="A3005" s="184" t="s">
        <v>2136</v>
      </c>
      <c r="B3005" s="184" t="s">
        <v>2137</v>
      </c>
      <c r="C3005" s="184" t="s">
        <v>5226</v>
      </c>
      <c r="D3005" s="185" t="s">
        <v>2271</v>
      </c>
    </row>
    <row r="3006" spans="1:4">
      <c r="A3006" s="184" t="s">
        <v>2136</v>
      </c>
      <c r="B3006" s="184" t="s">
        <v>2137</v>
      </c>
      <c r="C3006" s="184" t="s">
        <v>5227</v>
      </c>
      <c r="D3006" s="185" t="s">
        <v>2271</v>
      </c>
    </row>
    <row r="3007" spans="1:4">
      <c r="A3007" s="184" t="s">
        <v>2136</v>
      </c>
      <c r="B3007" s="184" t="s">
        <v>2137</v>
      </c>
      <c r="C3007" s="184" t="s">
        <v>5228</v>
      </c>
      <c r="D3007" s="185" t="s">
        <v>2271</v>
      </c>
    </row>
    <row r="3008" spans="1:4">
      <c r="A3008" s="184" t="s">
        <v>2136</v>
      </c>
      <c r="B3008" s="184" t="s">
        <v>2137</v>
      </c>
      <c r="C3008" s="184" t="s">
        <v>5229</v>
      </c>
      <c r="D3008" s="185" t="s">
        <v>2271</v>
      </c>
    </row>
    <row r="3009" spans="1:4">
      <c r="A3009" s="184" t="s">
        <v>2136</v>
      </c>
      <c r="B3009" s="184" t="s">
        <v>2137</v>
      </c>
      <c r="C3009" s="184" t="s">
        <v>5230</v>
      </c>
      <c r="D3009" s="185" t="s">
        <v>2271</v>
      </c>
    </row>
    <row r="3010" spans="1:4">
      <c r="A3010" s="184" t="s">
        <v>2136</v>
      </c>
      <c r="B3010" s="184" t="s">
        <v>2137</v>
      </c>
      <c r="C3010" s="184" t="s">
        <v>6687</v>
      </c>
      <c r="D3010" s="185" t="s">
        <v>2271</v>
      </c>
    </row>
    <row r="3011" spans="1:4">
      <c r="A3011" s="184" t="s">
        <v>2136</v>
      </c>
      <c r="B3011" s="184" t="s">
        <v>2137</v>
      </c>
      <c r="C3011" s="184" t="s">
        <v>6688</v>
      </c>
      <c r="D3011" s="185" t="s">
        <v>2271</v>
      </c>
    </row>
    <row r="3012" spans="1:4">
      <c r="A3012" s="184" t="s">
        <v>2136</v>
      </c>
      <c r="B3012" s="184" t="s">
        <v>2137</v>
      </c>
      <c r="C3012" s="184" t="s">
        <v>5221</v>
      </c>
      <c r="D3012" s="185" t="s">
        <v>2312</v>
      </c>
    </row>
    <row r="3013" spans="1:4">
      <c r="A3013" s="184" t="s">
        <v>2136</v>
      </c>
      <c r="B3013" s="184" t="s">
        <v>2137</v>
      </c>
      <c r="C3013" s="184" t="s">
        <v>5222</v>
      </c>
      <c r="D3013" s="185" t="s">
        <v>2312</v>
      </c>
    </row>
    <row r="3014" spans="1:4">
      <c r="A3014" s="184" t="s">
        <v>2138</v>
      </c>
      <c r="B3014" s="184" t="s">
        <v>2139</v>
      </c>
      <c r="C3014" s="184" t="s">
        <v>5266</v>
      </c>
      <c r="D3014" s="185" t="s">
        <v>2290</v>
      </c>
    </row>
    <row r="3015" spans="1:4">
      <c r="A3015" s="184" t="s">
        <v>2138</v>
      </c>
      <c r="B3015" s="184" t="s">
        <v>2139</v>
      </c>
      <c r="C3015" s="184" t="s">
        <v>2139</v>
      </c>
      <c r="D3015" s="185" t="s">
        <v>2286</v>
      </c>
    </row>
    <row r="3016" spans="1:4">
      <c r="A3016" s="184" t="s">
        <v>2138</v>
      </c>
      <c r="B3016" s="184" t="s">
        <v>2139</v>
      </c>
      <c r="C3016" s="184" t="s">
        <v>5231</v>
      </c>
      <c r="D3016" s="185" t="s">
        <v>2271</v>
      </c>
    </row>
    <row r="3017" spans="1:4">
      <c r="A3017" s="184" t="s">
        <v>2138</v>
      </c>
      <c r="B3017" s="184" t="s">
        <v>2139</v>
      </c>
      <c r="C3017" s="184" t="s">
        <v>5232</v>
      </c>
      <c r="D3017" s="185" t="s">
        <v>2271</v>
      </c>
    </row>
    <row r="3018" spans="1:4">
      <c r="A3018" s="184" t="s">
        <v>2138</v>
      </c>
      <c r="B3018" s="184" t="s">
        <v>2139</v>
      </c>
      <c r="C3018" s="184" t="s">
        <v>5233</v>
      </c>
      <c r="D3018" s="185" t="s">
        <v>2271</v>
      </c>
    </row>
    <row r="3019" spans="1:4">
      <c r="A3019" s="184" t="s">
        <v>2138</v>
      </c>
      <c r="B3019" s="184" t="s">
        <v>2139</v>
      </c>
      <c r="C3019" s="184" t="s">
        <v>5234</v>
      </c>
      <c r="D3019" s="185" t="s">
        <v>2271</v>
      </c>
    </row>
    <row r="3020" spans="1:4">
      <c r="A3020" s="184" t="s">
        <v>2138</v>
      </c>
      <c r="B3020" s="184" t="s">
        <v>2139</v>
      </c>
      <c r="C3020" s="184" t="s">
        <v>5235</v>
      </c>
      <c r="D3020" s="185" t="s">
        <v>2271</v>
      </c>
    </row>
    <row r="3021" spans="1:4">
      <c r="A3021" s="184" t="s">
        <v>2138</v>
      </c>
      <c r="B3021" s="184" t="s">
        <v>2139</v>
      </c>
      <c r="C3021" s="184" t="s">
        <v>5236</v>
      </c>
      <c r="D3021" s="185" t="s">
        <v>2271</v>
      </c>
    </row>
    <row r="3022" spans="1:4">
      <c r="A3022" s="184" t="s">
        <v>2138</v>
      </c>
      <c r="B3022" s="184" t="s">
        <v>2139</v>
      </c>
      <c r="C3022" s="184" t="s">
        <v>5237</v>
      </c>
      <c r="D3022" s="185" t="s">
        <v>2271</v>
      </c>
    </row>
    <row r="3023" spans="1:4">
      <c r="A3023" s="184" t="s">
        <v>2138</v>
      </c>
      <c r="B3023" s="184" t="s">
        <v>2139</v>
      </c>
      <c r="C3023" s="184" t="s">
        <v>5238</v>
      </c>
      <c r="D3023" s="185" t="s">
        <v>2271</v>
      </c>
    </row>
    <row r="3024" spans="1:4">
      <c r="A3024" s="184" t="s">
        <v>2138</v>
      </c>
      <c r="B3024" s="184" t="s">
        <v>2139</v>
      </c>
      <c r="C3024" s="184" t="s">
        <v>5239</v>
      </c>
      <c r="D3024" s="185" t="s">
        <v>2271</v>
      </c>
    </row>
    <row r="3025" spans="1:4">
      <c r="A3025" s="184" t="s">
        <v>2138</v>
      </c>
      <c r="B3025" s="184" t="s">
        <v>2139</v>
      </c>
      <c r="C3025" s="184" t="s">
        <v>5240</v>
      </c>
      <c r="D3025" s="185" t="s">
        <v>2271</v>
      </c>
    </row>
    <row r="3026" spans="1:4">
      <c r="A3026" s="184" t="s">
        <v>2138</v>
      </c>
      <c r="B3026" s="184" t="s">
        <v>2139</v>
      </c>
      <c r="C3026" s="184" t="s">
        <v>5241</v>
      </c>
      <c r="D3026" s="185" t="s">
        <v>2271</v>
      </c>
    </row>
    <row r="3027" spans="1:4">
      <c r="A3027" s="184" t="s">
        <v>2138</v>
      </c>
      <c r="B3027" s="184" t="s">
        <v>2139</v>
      </c>
      <c r="C3027" s="184" t="s">
        <v>5242</v>
      </c>
      <c r="D3027" s="185" t="s">
        <v>2271</v>
      </c>
    </row>
    <row r="3028" spans="1:4">
      <c r="A3028" s="184" t="s">
        <v>2138</v>
      </c>
      <c r="B3028" s="184" t="s">
        <v>2139</v>
      </c>
      <c r="C3028" s="184" t="s">
        <v>5243</v>
      </c>
      <c r="D3028" s="185" t="s">
        <v>2271</v>
      </c>
    </row>
    <row r="3029" spans="1:4">
      <c r="A3029" s="184" t="s">
        <v>2138</v>
      </c>
      <c r="B3029" s="184" t="s">
        <v>2139</v>
      </c>
      <c r="C3029" s="184" t="s">
        <v>5244</v>
      </c>
      <c r="D3029" s="185" t="s">
        <v>2271</v>
      </c>
    </row>
    <row r="3030" spans="1:4">
      <c r="A3030" s="184" t="s">
        <v>2138</v>
      </c>
      <c r="B3030" s="184" t="s">
        <v>2139</v>
      </c>
      <c r="C3030" s="184" t="s">
        <v>5245</v>
      </c>
      <c r="D3030" s="185" t="s">
        <v>2271</v>
      </c>
    </row>
    <row r="3031" spans="1:4">
      <c r="A3031" s="184" t="s">
        <v>2138</v>
      </c>
      <c r="B3031" s="184" t="s">
        <v>2139</v>
      </c>
      <c r="C3031" s="184" t="s">
        <v>5246</v>
      </c>
      <c r="D3031" s="185" t="s">
        <v>2271</v>
      </c>
    </row>
    <row r="3032" spans="1:4">
      <c r="A3032" s="184" t="s">
        <v>2138</v>
      </c>
      <c r="B3032" s="184" t="s">
        <v>2139</v>
      </c>
      <c r="C3032" s="184" t="s">
        <v>5247</v>
      </c>
      <c r="D3032" s="185" t="s">
        <v>2271</v>
      </c>
    </row>
    <row r="3033" spans="1:4">
      <c r="A3033" s="184" t="s">
        <v>2138</v>
      </c>
      <c r="B3033" s="184" t="s">
        <v>2139</v>
      </c>
      <c r="C3033" s="184" t="s">
        <v>5248</v>
      </c>
      <c r="D3033" s="185" t="s">
        <v>2271</v>
      </c>
    </row>
    <row r="3034" spans="1:4">
      <c r="A3034" s="184" t="s">
        <v>2138</v>
      </c>
      <c r="B3034" s="184" t="s">
        <v>2139</v>
      </c>
      <c r="C3034" s="184" t="s">
        <v>5249</v>
      </c>
      <c r="D3034" s="185" t="s">
        <v>2271</v>
      </c>
    </row>
    <row r="3035" spans="1:4">
      <c r="A3035" s="184" t="s">
        <v>2138</v>
      </c>
      <c r="B3035" s="184" t="s">
        <v>2139</v>
      </c>
      <c r="C3035" s="184" t="s">
        <v>5250</v>
      </c>
      <c r="D3035" s="185" t="s">
        <v>2271</v>
      </c>
    </row>
    <row r="3036" spans="1:4">
      <c r="A3036" s="184" t="s">
        <v>2138</v>
      </c>
      <c r="B3036" s="184" t="s">
        <v>2139</v>
      </c>
      <c r="C3036" s="184" t="s">
        <v>5251</v>
      </c>
      <c r="D3036" s="185" t="s">
        <v>2271</v>
      </c>
    </row>
    <row r="3037" spans="1:4">
      <c r="A3037" s="184" t="s">
        <v>2138</v>
      </c>
      <c r="B3037" s="184" t="s">
        <v>2139</v>
      </c>
      <c r="C3037" s="184" t="s">
        <v>5252</v>
      </c>
      <c r="D3037" s="185" t="s">
        <v>2271</v>
      </c>
    </row>
    <row r="3038" spans="1:4">
      <c r="A3038" s="184" t="s">
        <v>2138</v>
      </c>
      <c r="B3038" s="184" t="s">
        <v>2139</v>
      </c>
      <c r="C3038" s="184" t="s">
        <v>5253</v>
      </c>
      <c r="D3038" s="185" t="s">
        <v>2271</v>
      </c>
    </row>
    <row r="3039" spans="1:4">
      <c r="A3039" s="184" t="s">
        <v>2138</v>
      </c>
      <c r="B3039" s="184" t="s">
        <v>2139</v>
      </c>
      <c r="C3039" s="184" t="s">
        <v>5254</v>
      </c>
      <c r="D3039" s="185" t="s">
        <v>2271</v>
      </c>
    </row>
    <row r="3040" spans="1:4">
      <c r="A3040" s="184" t="s">
        <v>2138</v>
      </c>
      <c r="B3040" s="184" t="s">
        <v>2139</v>
      </c>
      <c r="C3040" s="184" t="s">
        <v>5255</v>
      </c>
      <c r="D3040" s="185" t="s">
        <v>2271</v>
      </c>
    </row>
    <row r="3041" spans="1:4">
      <c r="A3041" s="184" t="s">
        <v>2138</v>
      </c>
      <c r="B3041" s="184" t="s">
        <v>2139</v>
      </c>
      <c r="C3041" s="184" t="s">
        <v>5256</v>
      </c>
      <c r="D3041" s="185" t="s">
        <v>2271</v>
      </c>
    </row>
    <row r="3042" spans="1:4">
      <c r="A3042" s="184" t="s">
        <v>2138</v>
      </c>
      <c r="B3042" s="184" t="s">
        <v>2139</v>
      </c>
      <c r="C3042" s="184" t="s">
        <v>5257</v>
      </c>
      <c r="D3042" s="185" t="s">
        <v>2271</v>
      </c>
    </row>
    <row r="3043" spans="1:4">
      <c r="A3043" s="184" t="s">
        <v>2138</v>
      </c>
      <c r="B3043" s="184" t="s">
        <v>2139</v>
      </c>
      <c r="C3043" s="184" t="s">
        <v>5258</v>
      </c>
      <c r="D3043" s="185" t="s">
        <v>2271</v>
      </c>
    </row>
    <row r="3044" spans="1:4">
      <c r="A3044" s="184" t="s">
        <v>2138</v>
      </c>
      <c r="B3044" s="184" t="s">
        <v>2139</v>
      </c>
      <c r="C3044" s="184" t="s">
        <v>5259</v>
      </c>
      <c r="D3044" s="185" t="s">
        <v>2271</v>
      </c>
    </row>
    <row r="3045" spans="1:4">
      <c r="A3045" s="184" t="s">
        <v>2138</v>
      </c>
      <c r="B3045" s="184" t="s">
        <v>2139</v>
      </c>
      <c r="C3045" s="184" t="s">
        <v>5260</v>
      </c>
      <c r="D3045" s="185" t="s">
        <v>2271</v>
      </c>
    </row>
    <row r="3046" spans="1:4">
      <c r="A3046" s="184" t="s">
        <v>2138</v>
      </c>
      <c r="B3046" s="184" t="s">
        <v>2139</v>
      </c>
      <c r="C3046" s="184" t="s">
        <v>5261</v>
      </c>
      <c r="D3046" s="185" t="s">
        <v>2271</v>
      </c>
    </row>
    <row r="3047" spans="1:4">
      <c r="A3047" s="184" t="s">
        <v>2138</v>
      </c>
      <c r="B3047" s="184" t="s">
        <v>2139</v>
      </c>
      <c r="C3047" s="184" t="s">
        <v>5262</v>
      </c>
      <c r="D3047" s="185" t="s">
        <v>2271</v>
      </c>
    </row>
    <row r="3048" spans="1:4">
      <c r="A3048" s="184" t="s">
        <v>2138</v>
      </c>
      <c r="B3048" s="184" t="s">
        <v>2139</v>
      </c>
      <c r="C3048" s="184" t="s">
        <v>5263</v>
      </c>
      <c r="D3048" s="185" t="s">
        <v>2271</v>
      </c>
    </row>
    <row r="3049" spans="1:4">
      <c r="A3049" s="184" t="s">
        <v>2138</v>
      </c>
      <c r="B3049" s="184" t="s">
        <v>2139</v>
      </c>
      <c r="C3049" s="184" t="s">
        <v>5264</v>
      </c>
      <c r="D3049" s="185" t="s">
        <v>2271</v>
      </c>
    </row>
    <row r="3050" spans="1:4">
      <c r="A3050" s="184" t="s">
        <v>2138</v>
      </c>
      <c r="B3050" s="184" t="s">
        <v>2139</v>
      </c>
      <c r="C3050" s="184" t="s">
        <v>5265</v>
      </c>
      <c r="D3050" s="185" t="s">
        <v>2271</v>
      </c>
    </row>
    <row r="3051" spans="1:4">
      <c r="A3051" s="184" t="s">
        <v>2138</v>
      </c>
      <c r="B3051" s="184" t="s">
        <v>2139</v>
      </c>
      <c r="C3051" s="184" t="s">
        <v>5267</v>
      </c>
      <c r="D3051" s="185" t="s">
        <v>2271</v>
      </c>
    </row>
    <row r="3052" spans="1:4">
      <c r="A3052" s="184" t="s">
        <v>2138</v>
      </c>
      <c r="B3052" s="184" t="s">
        <v>2139</v>
      </c>
      <c r="C3052" s="184" t="s">
        <v>5268</v>
      </c>
      <c r="D3052" s="185" t="s">
        <v>2271</v>
      </c>
    </row>
    <row r="3053" spans="1:4">
      <c r="A3053" s="184" t="s">
        <v>2138</v>
      </c>
      <c r="B3053" s="184" t="s">
        <v>2139</v>
      </c>
      <c r="C3053" s="184" t="s">
        <v>5271</v>
      </c>
      <c r="D3053" s="185" t="s">
        <v>2271</v>
      </c>
    </row>
    <row r="3054" spans="1:4">
      <c r="A3054" s="184" t="s">
        <v>2138</v>
      </c>
      <c r="B3054" s="184" t="s">
        <v>2139</v>
      </c>
      <c r="C3054" s="184" t="s">
        <v>5272</v>
      </c>
      <c r="D3054" s="185" t="s">
        <v>2271</v>
      </c>
    </row>
    <row r="3055" spans="1:4">
      <c r="A3055" s="184" t="s">
        <v>2138</v>
      </c>
      <c r="B3055" s="184" t="s">
        <v>2139</v>
      </c>
      <c r="C3055" s="184" t="s">
        <v>5273</v>
      </c>
      <c r="D3055" s="185" t="s">
        <v>2271</v>
      </c>
    </row>
    <row r="3056" spans="1:4">
      <c r="A3056" s="184" t="s">
        <v>2138</v>
      </c>
      <c r="B3056" s="184" t="s">
        <v>2139</v>
      </c>
      <c r="C3056" s="184" t="s">
        <v>5269</v>
      </c>
      <c r="D3056" s="185" t="s">
        <v>2288</v>
      </c>
    </row>
    <row r="3057" spans="1:4">
      <c r="A3057" s="184" t="s">
        <v>2138</v>
      </c>
      <c r="B3057" s="184" t="s">
        <v>2139</v>
      </c>
      <c r="C3057" s="184" t="s">
        <v>5270</v>
      </c>
      <c r="D3057" s="185" t="s">
        <v>2312</v>
      </c>
    </row>
    <row r="3058" spans="1:4">
      <c r="A3058" s="184" t="s">
        <v>2140</v>
      </c>
      <c r="B3058" s="184" t="s">
        <v>2141</v>
      </c>
      <c r="C3058" s="184" t="s">
        <v>2141</v>
      </c>
      <c r="D3058" s="185" t="s">
        <v>2286</v>
      </c>
    </row>
    <row r="3059" spans="1:4">
      <c r="A3059" s="184" t="s">
        <v>2140</v>
      </c>
      <c r="B3059" s="184" t="s">
        <v>2141</v>
      </c>
      <c r="C3059" s="184" t="s">
        <v>5274</v>
      </c>
      <c r="D3059" s="185" t="s">
        <v>2271</v>
      </c>
    </row>
    <row r="3060" spans="1:4">
      <c r="A3060" s="184" t="s">
        <v>2140</v>
      </c>
      <c r="B3060" s="184" t="s">
        <v>2141</v>
      </c>
      <c r="C3060" s="184" t="s">
        <v>5275</v>
      </c>
      <c r="D3060" s="185" t="s">
        <v>2271</v>
      </c>
    </row>
    <row r="3061" spans="1:4">
      <c r="A3061" s="184" t="s">
        <v>2140</v>
      </c>
      <c r="B3061" s="184" t="s">
        <v>2141</v>
      </c>
      <c r="C3061" s="184" t="s">
        <v>5276</v>
      </c>
      <c r="D3061" s="185" t="s">
        <v>2271</v>
      </c>
    </row>
    <row r="3062" spans="1:4">
      <c r="A3062" s="184" t="s">
        <v>2140</v>
      </c>
      <c r="B3062" s="184" t="s">
        <v>2141</v>
      </c>
      <c r="C3062" s="184" t="s">
        <v>5277</v>
      </c>
      <c r="D3062" s="185" t="s">
        <v>2271</v>
      </c>
    </row>
    <row r="3063" spans="1:4">
      <c r="A3063" s="184" t="s">
        <v>2140</v>
      </c>
      <c r="B3063" s="184" t="s">
        <v>2141</v>
      </c>
      <c r="C3063" s="184" t="s">
        <v>5278</v>
      </c>
      <c r="D3063" s="185" t="s">
        <v>2271</v>
      </c>
    </row>
    <row r="3064" spans="1:4">
      <c r="A3064" s="184" t="s">
        <v>2140</v>
      </c>
      <c r="B3064" s="184" t="s">
        <v>2141</v>
      </c>
      <c r="C3064" s="184" t="s">
        <v>5279</v>
      </c>
      <c r="D3064" s="185" t="s">
        <v>2271</v>
      </c>
    </row>
    <row r="3065" spans="1:4">
      <c r="A3065" s="184" t="s">
        <v>2140</v>
      </c>
      <c r="B3065" s="184" t="s">
        <v>2141</v>
      </c>
      <c r="C3065" s="184" t="s">
        <v>5280</v>
      </c>
      <c r="D3065" s="185" t="s">
        <v>2271</v>
      </c>
    </row>
    <row r="3066" spans="1:4">
      <c r="A3066" s="184" t="s">
        <v>2140</v>
      </c>
      <c r="B3066" s="184" t="s">
        <v>2141</v>
      </c>
      <c r="C3066" s="184" t="s">
        <v>5281</v>
      </c>
      <c r="D3066" s="185" t="s">
        <v>2271</v>
      </c>
    </row>
    <row r="3067" spans="1:4">
      <c r="A3067" s="184" t="s">
        <v>2140</v>
      </c>
      <c r="B3067" s="184" t="s">
        <v>2141</v>
      </c>
      <c r="C3067" s="184" t="s">
        <v>5282</v>
      </c>
      <c r="D3067" s="185" t="s">
        <v>2271</v>
      </c>
    </row>
    <row r="3068" spans="1:4">
      <c r="A3068" s="184" t="s">
        <v>2140</v>
      </c>
      <c r="B3068" s="184" t="s">
        <v>2141</v>
      </c>
      <c r="C3068" s="184" t="s">
        <v>5283</v>
      </c>
      <c r="D3068" s="185" t="s">
        <v>2271</v>
      </c>
    </row>
    <row r="3069" spans="1:4">
      <c r="A3069" s="184" t="s">
        <v>2140</v>
      </c>
      <c r="B3069" s="184" t="s">
        <v>2141</v>
      </c>
      <c r="C3069" s="184" t="s">
        <v>5284</v>
      </c>
      <c r="D3069" s="185" t="s">
        <v>2271</v>
      </c>
    </row>
    <row r="3070" spans="1:4">
      <c r="A3070" s="184" t="s">
        <v>2140</v>
      </c>
      <c r="B3070" s="184" t="s">
        <v>2141</v>
      </c>
      <c r="C3070" s="184" t="s">
        <v>5285</v>
      </c>
      <c r="D3070" s="185" t="s">
        <v>2271</v>
      </c>
    </row>
    <row r="3071" spans="1:4">
      <c r="A3071" s="184" t="s">
        <v>2140</v>
      </c>
      <c r="B3071" s="184" t="s">
        <v>2141</v>
      </c>
      <c r="C3071" s="184" t="s">
        <v>5286</v>
      </c>
      <c r="D3071" s="185" t="s">
        <v>2271</v>
      </c>
    </row>
    <row r="3072" spans="1:4">
      <c r="A3072" s="184" t="s">
        <v>2140</v>
      </c>
      <c r="B3072" s="184" t="s">
        <v>2141</v>
      </c>
      <c r="C3072" s="184" t="s">
        <v>5287</v>
      </c>
      <c r="D3072" s="185" t="s">
        <v>2271</v>
      </c>
    </row>
    <row r="3073" spans="1:4">
      <c r="A3073" s="184" t="s">
        <v>2140</v>
      </c>
      <c r="B3073" s="184" t="s">
        <v>2141</v>
      </c>
      <c r="C3073" s="184" t="s">
        <v>5288</v>
      </c>
      <c r="D3073" s="185" t="s">
        <v>2271</v>
      </c>
    </row>
    <row r="3074" spans="1:4">
      <c r="A3074" s="184" t="s">
        <v>2140</v>
      </c>
      <c r="B3074" s="184" t="s">
        <v>2141</v>
      </c>
      <c r="C3074" s="184" t="s">
        <v>5289</v>
      </c>
      <c r="D3074" s="185" t="s">
        <v>2271</v>
      </c>
    </row>
    <row r="3075" spans="1:4">
      <c r="A3075" s="184" t="s">
        <v>2140</v>
      </c>
      <c r="B3075" s="184" t="s">
        <v>2141</v>
      </c>
      <c r="C3075" s="184" t="s">
        <v>5290</v>
      </c>
      <c r="D3075" s="185" t="s">
        <v>2271</v>
      </c>
    </row>
    <row r="3076" spans="1:4">
      <c r="A3076" s="184" t="s">
        <v>2140</v>
      </c>
      <c r="B3076" s="184" t="s">
        <v>2141</v>
      </c>
      <c r="C3076" s="184" t="s">
        <v>5291</v>
      </c>
      <c r="D3076" s="185" t="s">
        <v>2271</v>
      </c>
    </row>
    <row r="3077" spans="1:4">
      <c r="A3077" s="184" t="s">
        <v>2140</v>
      </c>
      <c r="B3077" s="184" t="s">
        <v>2141</v>
      </c>
      <c r="C3077" s="184" t="s">
        <v>5292</v>
      </c>
      <c r="D3077" s="185" t="s">
        <v>2271</v>
      </c>
    </row>
    <row r="3078" spans="1:4">
      <c r="A3078" s="184" t="s">
        <v>2140</v>
      </c>
      <c r="B3078" s="184" t="s">
        <v>2141</v>
      </c>
      <c r="C3078" s="184" t="s">
        <v>5293</v>
      </c>
      <c r="D3078" s="185" t="s">
        <v>2271</v>
      </c>
    </row>
    <row r="3079" spans="1:4">
      <c r="A3079" s="184" t="s">
        <v>2140</v>
      </c>
      <c r="B3079" s="184" t="s">
        <v>2141</v>
      </c>
      <c r="C3079" s="184" t="s">
        <v>5294</v>
      </c>
      <c r="D3079" s="185" t="s">
        <v>2271</v>
      </c>
    </row>
    <row r="3080" spans="1:4">
      <c r="A3080" s="184" t="s">
        <v>2140</v>
      </c>
      <c r="B3080" s="184" t="s">
        <v>2141</v>
      </c>
      <c r="C3080" s="184" t="s">
        <v>5295</v>
      </c>
      <c r="D3080" s="185" t="s">
        <v>2271</v>
      </c>
    </row>
    <row r="3081" spans="1:4">
      <c r="A3081" s="184" t="s">
        <v>2140</v>
      </c>
      <c r="B3081" s="184" t="s">
        <v>2141</v>
      </c>
      <c r="C3081" s="184" t="s">
        <v>5296</v>
      </c>
      <c r="D3081" s="185" t="s">
        <v>2271</v>
      </c>
    </row>
    <row r="3082" spans="1:4">
      <c r="A3082" s="184" t="s">
        <v>2140</v>
      </c>
      <c r="B3082" s="184" t="s">
        <v>2141</v>
      </c>
      <c r="C3082" s="184" t="s">
        <v>5297</v>
      </c>
      <c r="D3082" s="185" t="s">
        <v>2271</v>
      </c>
    </row>
    <row r="3083" spans="1:4">
      <c r="A3083" s="184" t="s">
        <v>2140</v>
      </c>
      <c r="B3083" s="184" t="s">
        <v>2141</v>
      </c>
      <c r="C3083" s="184" t="s">
        <v>5298</v>
      </c>
      <c r="D3083" s="185" t="s">
        <v>2271</v>
      </c>
    </row>
    <row r="3084" spans="1:4">
      <c r="A3084" s="184" t="s">
        <v>2140</v>
      </c>
      <c r="B3084" s="184" t="s">
        <v>2141</v>
      </c>
      <c r="C3084" s="184" t="s">
        <v>5299</v>
      </c>
      <c r="D3084" s="185" t="s">
        <v>2271</v>
      </c>
    </row>
    <row r="3085" spans="1:4">
      <c r="A3085" s="184" t="s">
        <v>2140</v>
      </c>
      <c r="B3085" s="184" t="s">
        <v>2141</v>
      </c>
      <c r="C3085" s="184" t="s">
        <v>5300</v>
      </c>
      <c r="D3085" s="185" t="s">
        <v>2271</v>
      </c>
    </row>
    <row r="3086" spans="1:4">
      <c r="A3086" s="184" t="s">
        <v>2140</v>
      </c>
      <c r="B3086" s="184" t="s">
        <v>2141</v>
      </c>
      <c r="C3086" s="184" t="s">
        <v>5301</v>
      </c>
      <c r="D3086" s="185" t="s">
        <v>2271</v>
      </c>
    </row>
    <row r="3087" spans="1:4">
      <c r="A3087" s="184" t="s">
        <v>2140</v>
      </c>
      <c r="B3087" s="184" t="s">
        <v>2141</v>
      </c>
      <c r="C3087" s="184" t="s">
        <v>5303</v>
      </c>
      <c r="D3087" s="185" t="s">
        <v>2271</v>
      </c>
    </row>
    <row r="3088" spans="1:4">
      <c r="A3088" s="184" t="s">
        <v>2140</v>
      </c>
      <c r="B3088" s="184" t="s">
        <v>2141</v>
      </c>
      <c r="C3088" s="184" t="s">
        <v>5304</v>
      </c>
      <c r="D3088" s="185" t="s">
        <v>2271</v>
      </c>
    </row>
    <row r="3089" spans="1:4">
      <c r="A3089" s="184" t="s">
        <v>2140</v>
      </c>
      <c r="B3089" s="184" t="s">
        <v>2141</v>
      </c>
      <c r="C3089" s="184" t="s">
        <v>5302</v>
      </c>
      <c r="D3089" s="185" t="s">
        <v>2312</v>
      </c>
    </row>
    <row r="3090" spans="1:4">
      <c r="A3090" s="184" t="s">
        <v>2142</v>
      </c>
      <c r="B3090" s="184" t="s">
        <v>2143</v>
      </c>
      <c r="C3090" s="184" t="s">
        <v>5310</v>
      </c>
      <c r="D3090" s="185" t="s">
        <v>2290</v>
      </c>
    </row>
    <row r="3091" spans="1:4">
      <c r="A3091" s="184" t="s">
        <v>2142</v>
      </c>
      <c r="B3091" s="184" t="s">
        <v>2143</v>
      </c>
      <c r="C3091" s="184" t="s">
        <v>5335</v>
      </c>
      <c r="D3091" s="185" t="s">
        <v>2290</v>
      </c>
    </row>
    <row r="3092" spans="1:4">
      <c r="A3092" s="184" t="s">
        <v>2142</v>
      </c>
      <c r="B3092" s="184" t="s">
        <v>2143</v>
      </c>
      <c r="C3092" s="184" t="s">
        <v>5340</v>
      </c>
      <c r="D3092" s="185" t="s">
        <v>2290</v>
      </c>
    </row>
    <row r="3093" spans="1:4">
      <c r="A3093" s="184" t="s">
        <v>2142</v>
      </c>
      <c r="B3093" s="184" t="s">
        <v>2143</v>
      </c>
      <c r="C3093" s="184" t="s">
        <v>5104</v>
      </c>
      <c r="D3093" s="185" t="s">
        <v>2290</v>
      </c>
    </row>
    <row r="3094" spans="1:4">
      <c r="A3094" s="184" t="s">
        <v>2142</v>
      </c>
      <c r="B3094" s="184" t="s">
        <v>2143</v>
      </c>
      <c r="C3094" s="184" t="s">
        <v>5348</v>
      </c>
      <c r="D3094" s="185" t="s">
        <v>2290</v>
      </c>
    </row>
    <row r="3095" spans="1:4">
      <c r="A3095" s="184" t="s">
        <v>2142</v>
      </c>
      <c r="B3095" s="184" t="s">
        <v>2143</v>
      </c>
      <c r="C3095" s="184" t="s">
        <v>2143</v>
      </c>
      <c r="D3095" s="185" t="s">
        <v>2286</v>
      </c>
    </row>
    <row r="3096" spans="1:4">
      <c r="A3096" s="184" t="s">
        <v>2142</v>
      </c>
      <c r="B3096" s="184" t="s">
        <v>2143</v>
      </c>
      <c r="C3096" s="184" t="s">
        <v>5305</v>
      </c>
      <c r="D3096" s="185" t="s">
        <v>2271</v>
      </c>
    </row>
    <row r="3097" spans="1:4">
      <c r="A3097" s="184" t="s">
        <v>2142</v>
      </c>
      <c r="B3097" s="184" t="s">
        <v>2143</v>
      </c>
      <c r="C3097" s="184" t="s">
        <v>5306</v>
      </c>
      <c r="D3097" s="185" t="s">
        <v>2271</v>
      </c>
    </row>
    <row r="3098" spans="1:4">
      <c r="A3098" s="184" t="s">
        <v>2142</v>
      </c>
      <c r="B3098" s="184" t="s">
        <v>2143</v>
      </c>
      <c r="C3098" s="184" t="s">
        <v>5307</v>
      </c>
      <c r="D3098" s="185" t="s">
        <v>2271</v>
      </c>
    </row>
    <row r="3099" spans="1:4">
      <c r="A3099" s="184" t="s">
        <v>2142</v>
      </c>
      <c r="B3099" s="184" t="s">
        <v>2143</v>
      </c>
      <c r="C3099" s="184" t="s">
        <v>5308</v>
      </c>
      <c r="D3099" s="185" t="s">
        <v>2271</v>
      </c>
    </row>
    <row r="3100" spans="1:4">
      <c r="A3100" s="184" t="s">
        <v>2142</v>
      </c>
      <c r="B3100" s="184" t="s">
        <v>2143</v>
      </c>
      <c r="C3100" s="184" t="s">
        <v>5309</v>
      </c>
      <c r="D3100" s="185" t="s">
        <v>2271</v>
      </c>
    </row>
    <row r="3101" spans="1:4">
      <c r="A3101" s="184" t="s">
        <v>2142</v>
      </c>
      <c r="B3101" s="184" t="s">
        <v>2143</v>
      </c>
      <c r="C3101" s="184" t="s">
        <v>5311</v>
      </c>
      <c r="D3101" s="185" t="s">
        <v>2271</v>
      </c>
    </row>
    <row r="3102" spans="1:4">
      <c r="A3102" s="184" t="s">
        <v>2142</v>
      </c>
      <c r="B3102" s="184" t="s">
        <v>2143</v>
      </c>
      <c r="C3102" s="184" t="s">
        <v>5312</v>
      </c>
      <c r="D3102" s="185" t="s">
        <v>2271</v>
      </c>
    </row>
    <row r="3103" spans="1:4">
      <c r="A3103" s="184" t="s">
        <v>2142</v>
      </c>
      <c r="B3103" s="184" t="s">
        <v>2143</v>
      </c>
      <c r="C3103" s="184" t="s">
        <v>5313</v>
      </c>
      <c r="D3103" s="185" t="s">
        <v>2271</v>
      </c>
    </row>
    <row r="3104" spans="1:4">
      <c r="A3104" s="184" t="s">
        <v>2142</v>
      </c>
      <c r="B3104" s="184" t="s">
        <v>2143</v>
      </c>
      <c r="C3104" s="184" t="s">
        <v>5315</v>
      </c>
      <c r="D3104" s="185" t="s">
        <v>2271</v>
      </c>
    </row>
    <row r="3105" spans="1:4">
      <c r="A3105" s="184" t="s">
        <v>2142</v>
      </c>
      <c r="B3105" s="184" t="s">
        <v>2143</v>
      </c>
      <c r="C3105" s="184" t="s">
        <v>5316</v>
      </c>
      <c r="D3105" s="185" t="s">
        <v>2271</v>
      </c>
    </row>
    <row r="3106" spans="1:4">
      <c r="A3106" s="184" t="s">
        <v>2142</v>
      </c>
      <c r="B3106" s="184" t="s">
        <v>2143</v>
      </c>
      <c r="C3106" s="184" t="s">
        <v>5317</v>
      </c>
      <c r="D3106" s="185" t="s">
        <v>2271</v>
      </c>
    </row>
    <row r="3107" spans="1:4">
      <c r="A3107" s="184" t="s">
        <v>2142</v>
      </c>
      <c r="B3107" s="184" t="s">
        <v>2143</v>
      </c>
      <c r="C3107" s="184" t="s">
        <v>5318</v>
      </c>
      <c r="D3107" s="185" t="s">
        <v>2271</v>
      </c>
    </row>
    <row r="3108" spans="1:4">
      <c r="A3108" s="184" t="s">
        <v>2142</v>
      </c>
      <c r="B3108" s="184" t="s">
        <v>2143</v>
      </c>
      <c r="C3108" s="184" t="s">
        <v>5319</v>
      </c>
      <c r="D3108" s="185" t="s">
        <v>2271</v>
      </c>
    </row>
    <row r="3109" spans="1:4">
      <c r="A3109" s="184" t="s">
        <v>2142</v>
      </c>
      <c r="B3109" s="184" t="s">
        <v>2143</v>
      </c>
      <c r="C3109" s="184" t="s">
        <v>5320</v>
      </c>
      <c r="D3109" s="185" t="s">
        <v>2271</v>
      </c>
    </row>
    <row r="3110" spans="1:4">
      <c r="A3110" s="184" t="s">
        <v>2142</v>
      </c>
      <c r="B3110" s="184" t="s">
        <v>2143</v>
      </c>
      <c r="C3110" s="184" t="s">
        <v>5321</v>
      </c>
      <c r="D3110" s="185" t="s">
        <v>2271</v>
      </c>
    </row>
    <row r="3111" spans="1:4">
      <c r="A3111" s="184" t="s">
        <v>2142</v>
      </c>
      <c r="B3111" s="184" t="s">
        <v>2143</v>
      </c>
      <c r="C3111" s="184" t="s">
        <v>5322</v>
      </c>
      <c r="D3111" s="185" t="s">
        <v>2271</v>
      </c>
    </row>
    <row r="3112" spans="1:4">
      <c r="A3112" s="184" t="s">
        <v>2142</v>
      </c>
      <c r="B3112" s="184" t="s">
        <v>2143</v>
      </c>
      <c r="C3112" s="184" t="s">
        <v>5323</v>
      </c>
      <c r="D3112" s="185" t="s">
        <v>2271</v>
      </c>
    </row>
    <row r="3113" spans="1:4">
      <c r="A3113" s="184" t="s">
        <v>2142</v>
      </c>
      <c r="B3113" s="184" t="s">
        <v>2143</v>
      </c>
      <c r="C3113" s="184" t="s">
        <v>5324</v>
      </c>
      <c r="D3113" s="185" t="s">
        <v>2271</v>
      </c>
    </row>
    <row r="3114" spans="1:4">
      <c r="A3114" s="184" t="s">
        <v>2142</v>
      </c>
      <c r="B3114" s="184" t="s">
        <v>2143</v>
      </c>
      <c r="C3114" s="184" t="s">
        <v>5325</v>
      </c>
      <c r="D3114" s="185" t="s">
        <v>2271</v>
      </c>
    </row>
    <row r="3115" spans="1:4">
      <c r="A3115" s="184" t="s">
        <v>2142</v>
      </c>
      <c r="B3115" s="184" t="s">
        <v>2143</v>
      </c>
      <c r="C3115" s="184" t="s">
        <v>5326</v>
      </c>
      <c r="D3115" s="185" t="s">
        <v>2271</v>
      </c>
    </row>
    <row r="3116" spans="1:4">
      <c r="A3116" s="184" t="s">
        <v>2142</v>
      </c>
      <c r="B3116" s="184" t="s">
        <v>2143</v>
      </c>
      <c r="C3116" s="184" t="s">
        <v>5327</v>
      </c>
      <c r="D3116" s="185" t="s">
        <v>2271</v>
      </c>
    </row>
    <row r="3117" spans="1:4">
      <c r="A3117" s="184" t="s">
        <v>2142</v>
      </c>
      <c r="B3117" s="184" t="s">
        <v>2143</v>
      </c>
      <c r="C3117" s="184" t="s">
        <v>5328</v>
      </c>
      <c r="D3117" s="185" t="s">
        <v>2271</v>
      </c>
    </row>
    <row r="3118" spans="1:4">
      <c r="A3118" s="184" t="s">
        <v>2142</v>
      </c>
      <c r="B3118" s="184" t="s">
        <v>2143</v>
      </c>
      <c r="C3118" s="184" t="s">
        <v>5329</v>
      </c>
      <c r="D3118" s="185" t="s">
        <v>2271</v>
      </c>
    </row>
    <row r="3119" spans="1:4">
      <c r="A3119" s="184" t="s">
        <v>2142</v>
      </c>
      <c r="B3119" s="184" t="s">
        <v>2143</v>
      </c>
      <c r="C3119" s="184" t="s">
        <v>5330</v>
      </c>
      <c r="D3119" s="185" t="s">
        <v>2271</v>
      </c>
    </row>
    <row r="3120" spans="1:4">
      <c r="A3120" s="184" t="s">
        <v>2142</v>
      </c>
      <c r="B3120" s="184" t="s">
        <v>2143</v>
      </c>
      <c r="C3120" s="184" t="s">
        <v>5332</v>
      </c>
      <c r="D3120" s="185" t="s">
        <v>2271</v>
      </c>
    </row>
    <row r="3121" spans="1:4">
      <c r="A3121" s="184" t="s">
        <v>2142</v>
      </c>
      <c r="B3121" s="184" t="s">
        <v>2143</v>
      </c>
      <c r="C3121" s="184" t="s">
        <v>5333</v>
      </c>
      <c r="D3121" s="185" t="s">
        <v>2271</v>
      </c>
    </row>
    <row r="3122" spans="1:4">
      <c r="A3122" s="184" t="s">
        <v>2142</v>
      </c>
      <c r="B3122" s="184" t="s">
        <v>2143</v>
      </c>
      <c r="C3122" s="184" t="s">
        <v>5334</v>
      </c>
      <c r="D3122" s="185" t="s">
        <v>2271</v>
      </c>
    </row>
    <row r="3123" spans="1:4">
      <c r="A3123" s="184" t="s">
        <v>2142</v>
      </c>
      <c r="B3123" s="184" t="s">
        <v>2143</v>
      </c>
      <c r="C3123" s="184" t="s">
        <v>5336</v>
      </c>
      <c r="D3123" s="185" t="s">
        <v>2271</v>
      </c>
    </row>
    <row r="3124" spans="1:4">
      <c r="A3124" s="184" t="s">
        <v>2142</v>
      </c>
      <c r="B3124" s="184" t="s">
        <v>2143</v>
      </c>
      <c r="C3124" s="184" t="s">
        <v>5337</v>
      </c>
      <c r="D3124" s="185" t="s">
        <v>2271</v>
      </c>
    </row>
    <row r="3125" spans="1:4">
      <c r="A3125" s="184" t="s">
        <v>2142</v>
      </c>
      <c r="B3125" s="184" t="s">
        <v>2143</v>
      </c>
      <c r="C3125" s="184" t="s">
        <v>5338</v>
      </c>
      <c r="D3125" s="185" t="s">
        <v>2271</v>
      </c>
    </row>
    <row r="3126" spans="1:4">
      <c r="A3126" s="184" t="s">
        <v>2142</v>
      </c>
      <c r="B3126" s="184" t="s">
        <v>2143</v>
      </c>
      <c r="C3126" s="184" t="s">
        <v>5339</v>
      </c>
      <c r="D3126" s="185" t="s">
        <v>2271</v>
      </c>
    </row>
    <row r="3127" spans="1:4">
      <c r="A3127" s="184" t="s">
        <v>2142</v>
      </c>
      <c r="B3127" s="184" t="s">
        <v>2143</v>
      </c>
      <c r="C3127" s="184" t="s">
        <v>5341</v>
      </c>
      <c r="D3127" s="185" t="s">
        <v>2271</v>
      </c>
    </row>
    <row r="3128" spans="1:4">
      <c r="A3128" s="184" t="s">
        <v>2142</v>
      </c>
      <c r="B3128" s="184" t="s">
        <v>2143</v>
      </c>
      <c r="C3128" s="184" t="s">
        <v>5342</v>
      </c>
      <c r="D3128" s="185" t="s">
        <v>2271</v>
      </c>
    </row>
    <row r="3129" spans="1:4">
      <c r="A3129" s="184" t="s">
        <v>2142</v>
      </c>
      <c r="B3129" s="184" t="s">
        <v>2143</v>
      </c>
      <c r="C3129" s="184" t="s">
        <v>5343</v>
      </c>
      <c r="D3129" s="185" t="s">
        <v>2271</v>
      </c>
    </row>
    <row r="3130" spans="1:4">
      <c r="A3130" s="184" t="s">
        <v>2142</v>
      </c>
      <c r="B3130" s="184" t="s">
        <v>2143</v>
      </c>
      <c r="C3130" s="184" t="s">
        <v>5345</v>
      </c>
      <c r="D3130" s="185" t="s">
        <v>2271</v>
      </c>
    </row>
    <row r="3131" spans="1:4">
      <c r="A3131" s="184" t="s">
        <v>2142</v>
      </c>
      <c r="B3131" s="184" t="s">
        <v>2143</v>
      </c>
      <c r="C3131" s="184" t="s">
        <v>5346</v>
      </c>
      <c r="D3131" s="185" t="s">
        <v>2271</v>
      </c>
    </row>
    <row r="3132" spans="1:4">
      <c r="A3132" s="184" t="s">
        <v>2142</v>
      </c>
      <c r="B3132" s="184" t="s">
        <v>2143</v>
      </c>
      <c r="C3132" s="184" t="s">
        <v>5347</v>
      </c>
      <c r="D3132" s="185" t="s">
        <v>2271</v>
      </c>
    </row>
    <row r="3133" spans="1:4">
      <c r="A3133" s="184" t="s">
        <v>2142</v>
      </c>
      <c r="B3133" s="184" t="s">
        <v>2143</v>
      </c>
      <c r="C3133" s="184" t="s">
        <v>5349</v>
      </c>
      <c r="D3133" s="185" t="s">
        <v>2271</v>
      </c>
    </row>
    <row r="3134" spans="1:4">
      <c r="A3134" s="184" t="s">
        <v>2142</v>
      </c>
      <c r="B3134" s="184" t="s">
        <v>2143</v>
      </c>
      <c r="C3134" s="184" t="s">
        <v>5350</v>
      </c>
      <c r="D3134" s="185" t="s">
        <v>2271</v>
      </c>
    </row>
    <row r="3135" spans="1:4">
      <c r="A3135" s="184" t="s">
        <v>2142</v>
      </c>
      <c r="B3135" s="184" t="s">
        <v>2143</v>
      </c>
      <c r="C3135" s="184" t="s">
        <v>5351</v>
      </c>
      <c r="D3135" s="185" t="s">
        <v>2271</v>
      </c>
    </row>
    <row r="3136" spans="1:4">
      <c r="A3136" s="184" t="s">
        <v>2142</v>
      </c>
      <c r="B3136" s="184" t="s">
        <v>2143</v>
      </c>
      <c r="C3136" s="184" t="s">
        <v>5352</v>
      </c>
      <c r="D3136" s="185" t="s">
        <v>2271</v>
      </c>
    </row>
    <row r="3137" spans="1:4">
      <c r="A3137" s="184" t="s">
        <v>2142</v>
      </c>
      <c r="B3137" s="184" t="s">
        <v>2143</v>
      </c>
      <c r="C3137" s="184" t="s">
        <v>5353</v>
      </c>
      <c r="D3137" s="185" t="s">
        <v>2271</v>
      </c>
    </row>
    <row r="3138" spans="1:4">
      <c r="A3138" s="184" t="s">
        <v>2142</v>
      </c>
      <c r="B3138" s="184" t="s">
        <v>2143</v>
      </c>
      <c r="C3138" s="184" t="s">
        <v>5354</v>
      </c>
      <c r="D3138" s="185" t="s">
        <v>2271</v>
      </c>
    </row>
    <row r="3139" spans="1:4">
      <c r="A3139" s="184" t="s">
        <v>2142</v>
      </c>
      <c r="B3139" s="184" t="s">
        <v>2143</v>
      </c>
      <c r="C3139" s="184" t="s">
        <v>5358</v>
      </c>
      <c r="D3139" s="185" t="s">
        <v>2271</v>
      </c>
    </row>
    <row r="3140" spans="1:4">
      <c r="A3140" s="184" t="s">
        <v>2142</v>
      </c>
      <c r="B3140" s="184" t="s">
        <v>2143</v>
      </c>
      <c r="C3140" s="184" t="s">
        <v>6674</v>
      </c>
      <c r="D3140" s="185" t="s">
        <v>2271</v>
      </c>
    </row>
    <row r="3141" spans="1:4">
      <c r="A3141" s="184" t="s">
        <v>2142</v>
      </c>
      <c r="B3141" s="184" t="s">
        <v>2143</v>
      </c>
      <c r="C3141" s="184" t="s">
        <v>6796</v>
      </c>
      <c r="D3141" s="185" t="s">
        <v>2271</v>
      </c>
    </row>
    <row r="3142" spans="1:4">
      <c r="A3142" s="184" t="s">
        <v>2142</v>
      </c>
      <c r="B3142" s="184" t="s">
        <v>2143</v>
      </c>
      <c r="C3142" s="184" t="s">
        <v>5331</v>
      </c>
      <c r="D3142" s="185" t="s">
        <v>2288</v>
      </c>
    </row>
    <row r="3143" spans="1:4">
      <c r="A3143" s="184" t="s">
        <v>2142</v>
      </c>
      <c r="B3143" s="184" t="s">
        <v>2143</v>
      </c>
      <c r="C3143" s="184" t="s">
        <v>5344</v>
      </c>
      <c r="D3143" s="185" t="s">
        <v>2288</v>
      </c>
    </row>
    <row r="3144" spans="1:4">
      <c r="A3144" s="184" t="s">
        <v>2142</v>
      </c>
      <c r="B3144" s="184" t="s">
        <v>2143</v>
      </c>
      <c r="C3144" s="184" t="s">
        <v>5314</v>
      </c>
      <c r="D3144" s="185" t="s">
        <v>2312</v>
      </c>
    </row>
    <row r="3145" spans="1:4">
      <c r="A3145" s="184" t="s">
        <v>2142</v>
      </c>
      <c r="B3145" s="184" t="s">
        <v>2143</v>
      </c>
      <c r="C3145" s="184" t="s">
        <v>5355</v>
      </c>
      <c r="D3145" s="185" t="s">
        <v>2312</v>
      </c>
    </row>
    <row r="3146" spans="1:4">
      <c r="A3146" s="184" t="s">
        <v>2142</v>
      </c>
      <c r="B3146" s="184" t="s">
        <v>2143</v>
      </c>
      <c r="C3146" s="184" t="s">
        <v>5356</v>
      </c>
      <c r="D3146" s="185" t="s">
        <v>2312</v>
      </c>
    </row>
    <row r="3147" spans="1:4">
      <c r="A3147" s="184" t="s">
        <v>2142</v>
      </c>
      <c r="B3147" s="184" t="s">
        <v>2143</v>
      </c>
      <c r="C3147" s="184" t="s">
        <v>5357</v>
      </c>
      <c r="D3147" s="185" t="s">
        <v>2312</v>
      </c>
    </row>
    <row r="3148" spans="1:4">
      <c r="A3148" s="184" t="s">
        <v>2142</v>
      </c>
      <c r="B3148" s="184" t="s">
        <v>2143</v>
      </c>
      <c r="C3148" s="184" t="s">
        <v>6776</v>
      </c>
      <c r="D3148" s="185" t="s">
        <v>2312</v>
      </c>
    </row>
    <row r="3149" spans="1:4">
      <c r="A3149" s="184" t="s">
        <v>1258</v>
      </c>
      <c r="B3149" s="184" t="s">
        <v>5699</v>
      </c>
      <c r="C3149" s="184" t="s">
        <v>5699</v>
      </c>
      <c r="D3149" s="185" t="s">
        <v>2271</v>
      </c>
    </row>
    <row r="3150" spans="1:4">
      <c r="A3150" s="184" t="s">
        <v>1260</v>
      </c>
      <c r="B3150" s="184" t="s">
        <v>2749</v>
      </c>
      <c r="C3150" s="184" t="s">
        <v>2749</v>
      </c>
      <c r="D3150" s="185" t="s">
        <v>2271</v>
      </c>
    </row>
    <row r="3151" spans="1:4">
      <c r="A3151" s="184" t="s">
        <v>2144</v>
      </c>
      <c r="B3151" s="184" t="s">
        <v>2145</v>
      </c>
      <c r="C3151" s="184" t="s">
        <v>5370</v>
      </c>
      <c r="D3151" s="185" t="s">
        <v>2290</v>
      </c>
    </row>
    <row r="3152" spans="1:4">
      <c r="A3152" s="184" t="s">
        <v>2144</v>
      </c>
      <c r="B3152" s="184" t="s">
        <v>2145</v>
      </c>
      <c r="C3152" s="184" t="s">
        <v>2145</v>
      </c>
      <c r="D3152" s="185" t="s">
        <v>2286</v>
      </c>
    </row>
    <row r="3153" spans="1:4">
      <c r="A3153" s="184" t="s">
        <v>2144</v>
      </c>
      <c r="B3153" s="184" t="s">
        <v>2145</v>
      </c>
      <c r="C3153" s="184" t="s">
        <v>5359</v>
      </c>
      <c r="D3153" s="185" t="s">
        <v>2271</v>
      </c>
    </row>
    <row r="3154" spans="1:4">
      <c r="A3154" s="184" t="s">
        <v>2144</v>
      </c>
      <c r="B3154" s="184" t="s">
        <v>2145</v>
      </c>
      <c r="C3154" s="184" t="s">
        <v>5360</v>
      </c>
      <c r="D3154" s="185" t="s">
        <v>2271</v>
      </c>
    </row>
    <row r="3155" spans="1:4">
      <c r="A3155" s="184" t="s">
        <v>2144</v>
      </c>
      <c r="B3155" s="184" t="s">
        <v>2145</v>
      </c>
      <c r="C3155" s="184" t="s">
        <v>5361</v>
      </c>
      <c r="D3155" s="185" t="s">
        <v>2271</v>
      </c>
    </row>
    <row r="3156" spans="1:4">
      <c r="A3156" s="184" t="s">
        <v>2144</v>
      </c>
      <c r="B3156" s="184" t="s">
        <v>2145</v>
      </c>
      <c r="C3156" s="184" t="s">
        <v>5362</v>
      </c>
      <c r="D3156" s="185" t="s">
        <v>2271</v>
      </c>
    </row>
    <row r="3157" spans="1:4">
      <c r="A3157" s="184" t="s">
        <v>2144</v>
      </c>
      <c r="B3157" s="184" t="s">
        <v>2145</v>
      </c>
      <c r="C3157" s="184" t="s">
        <v>5364</v>
      </c>
      <c r="D3157" s="185" t="s">
        <v>2271</v>
      </c>
    </row>
    <row r="3158" spans="1:4">
      <c r="A3158" s="184" t="s">
        <v>2144</v>
      </c>
      <c r="B3158" s="184" t="s">
        <v>2145</v>
      </c>
      <c r="C3158" s="184" t="s">
        <v>5365</v>
      </c>
      <c r="D3158" s="185" t="s">
        <v>2271</v>
      </c>
    </row>
    <row r="3159" spans="1:4">
      <c r="A3159" s="184" t="s">
        <v>2144</v>
      </c>
      <c r="B3159" s="184" t="s">
        <v>2145</v>
      </c>
      <c r="C3159" s="184" t="s">
        <v>5366</v>
      </c>
      <c r="D3159" s="185" t="s">
        <v>2271</v>
      </c>
    </row>
    <row r="3160" spans="1:4">
      <c r="A3160" s="184" t="s">
        <v>2144</v>
      </c>
      <c r="B3160" s="184" t="s">
        <v>2145</v>
      </c>
      <c r="C3160" s="184" t="s">
        <v>5367</v>
      </c>
      <c r="D3160" s="185" t="s">
        <v>2271</v>
      </c>
    </row>
    <row r="3161" spans="1:4">
      <c r="A3161" s="184" t="s">
        <v>2144</v>
      </c>
      <c r="B3161" s="184" t="s">
        <v>2145</v>
      </c>
      <c r="C3161" s="184" t="s">
        <v>5368</v>
      </c>
      <c r="D3161" s="185" t="s">
        <v>2271</v>
      </c>
    </row>
    <row r="3162" spans="1:4">
      <c r="A3162" s="184" t="s">
        <v>2144</v>
      </c>
      <c r="B3162" s="184" t="s">
        <v>2145</v>
      </c>
      <c r="C3162" s="184" t="s">
        <v>5369</v>
      </c>
      <c r="D3162" s="185" t="s">
        <v>2271</v>
      </c>
    </row>
    <row r="3163" spans="1:4">
      <c r="A3163" s="184" t="s">
        <v>2144</v>
      </c>
      <c r="B3163" s="184" t="s">
        <v>2145</v>
      </c>
      <c r="C3163" s="184" t="s">
        <v>5371</v>
      </c>
      <c r="D3163" s="185" t="s">
        <v>2271</v>
      </c>
    </row>
    <row r="3164" spans="1:4">
      <c r="A3164" s="184" t="s">
        <v>2144</v>
      </c>
      <c r="B3164" s="184" t="s">
        <v>2145</v>
      </c>
      <c r="C3164" s="184" t="s">
        <v>5372</v>
      </c>
      <c r="D3164" s="185" t="s">
        <v>2271</v>
      </c>
    </row>
    <row r="3165" spans="1:4">
      <c r="A3165" s="184" t="s">
        <v>2144</v>
      </c>
      <c r="B3165" s="184" t="s">
        <v>2145</v>
      </c>
      <c r="C3165" s="184" t="s">
        <v>5373</v>
      </c>
      <c r="D3165" s="185" t="s">
        <v>2271</v>
      </c>
    </row>
    <row r="3166" spans="1:4">
      <c r="A3166" s="184" t="s">
        <v>2144</v>
      </c>
      <c r="B3166" s="184" t="s">
        <v>2145</v>
      </c>
      <c r="C3166" s="184" t="s">
        <v>5374</v>
      </c>
      <c r="D3166" s="185" t="s">
        <v>2271</v>
      </c>
    </row>
    <row r="3167" spans="1:4">
      <c r="A3167" s="184" t="s">
        <v>2144</v>
      </c>
      <c r="B3167" s="184" t="s">
        <v>2145</v>
      </c>
      <c r="C3167" s="184" t="s">
        <v>5375</v>
      </c>
      <c r="D3167" s="185" t="s">
        <v>2271</v>
      </c>
    </row>
    <row r="3168" spans="1:4">
      <c r="A3168" s="184" t="s">
        <v>2144</v>
      </c>
      <c r="B3168" s="184" t="s">
        <v>2145</v>
      </c>
      <c r="C3168" s="184" t="s">
        <v>5376</v>
      </c>
      <c r="D3168" s="185" t="s">
        <v>2271</v>
      </c>
    </row>
    <row r="3169" spans="1:4">
      <c r="A3169" s="184" t="s">
        <v>2144</v>
      </c>
      <c r="B3169" s="184" t="s">
        <v>2145</v>
      </c>
      <c r="C3169" s="184" t="s">
        <v>5377</v>
      </c>
      <c r="D3169" s="185" t="s">
        <v>2271</v>
      </c>
    </row>
    <row r="3170" spans="1:4">
      <c r="A3170" s="184" t="s">
        <v>2144</v>
      </c>
      <c r="B3170" s="184" t="s">
        <v>2145</v>
      </c>
      <c r="C3170" s="184" t="s">
        <v>5378</v>
      </c>
      <c r="D3170" s="185" t="s">
        <v>2271</v>
      </c>
    </row>
    <row r="3171" spans="1:4">
      <c r="A3171" s="184" t="s">
        <v>2144</v>
      </c>
      <c r="B3171" s="184" t="s">
        <v>2145</v>
      </c>
      <c r="C3171" s="184" t="s">
        <v>5379</v>
      </c>
      <c r="D3171" s="185" t="s">
        <v>2271</v>
      </c>
    </row>
    <row r="3172" spans="1:4">
      <c r="A3172" s="184" t="s">
        <v>2144</v>
      </c>
      <c r="B3172" s="184" t="s">
        <v>2145</v>
      </c>
      <c r="C3172" s="184" t="s">
        <v>5380</v>
      </c>
      <c r="D3172" s="185" t="s">
        <v>2271</v>
      </c>
    </row>
    <row r="3173" spans="1:4">
      <c r="A3173" s="184" t="s">
        <v>2144</v>
      </c>
      <c r="B3173" s="184" t="s">
        <v>2145</v>
      </c>
      <c r="C3173" s="184" t="s">
        <v>5381</v>
      </c>
      <c r="D3173" s="185" t="s">
        <v>2271</v>
      </c>
    </row>
    <row r="3174" spans="1:4">
      <c r="A3174" s="184" t="s">
        <v>2144</v>
      </c>
      <c r="B3174" s="184" t="s">
        <v>2145</v>
      </c>
      <c r="C3174" s="184" t="s">
        <v>5382</v>
      </c>
      <c r="D3174" s="185" t="s">
        <v>2271</v>
      </c>
    </row>
    <row r="3175" spans="1:4">
      <c r="A3175" s="184" t="s">
        <v>2144</v>
      </c>
      <c r="B3175" s="184" t="s">
        <v>2145</v>
      </c>
      <c r="C3175" s="184" t="s">
        <v>5383</v>
      </c>
      <c r="D3175" s="185" t="s">
        <v>2271</v>
      </c>
    </row>
    <row r="3176" spans="1:4">
      <c r="A3176" s="184" t="s">
        <v>2144</v>
      </c>
      <c r="B3176" s="184" t="s">
        <v>2145</v>
      </c>
      <c r="C3176" s="184" t="s">
        <v>5384</v>
      </c>
      <c r="D3176" s="185" t="s">
        <v>2271</v>
      </c>
    </row>
    <row r="3177" spans="1:4">
      <c r="A3177" s="184" t="s">
        <v>2144</v>
      </c>
      <c r="B3177" s="184" t="s">
        <v>2145</v>
      </c>
      <c r="C3177" s="184" t="s">
        <v>5385</v>
      </c>
      <c r="D3177" s="185" t="s">
        <v>2271</v>
      </c>
    </row>
    <row r="3178" spans="1:4">
      <c r="A3178" s="184" t="s">
        <v>2144</v>
      </c>
      <c r="B3178" s="184" t="s">
        <v>2145</v>
      </c>
      <c r="C3178" s="184" t="s">
        <v>5386</v>
      </c>
      <c r="D3178" s="185" t="s">
        <v>2271</v>
      </c>
    </row>
    <row r="3179" spans="1:4">
      <c r="A3179" s="184" t="s">
        <v>2144</v>
      </c>
      <c r="B3179" s="184" t="s">
        <v>2145</v>
      </c>
      <c r="C3179" s="184" t="s">
        <v>5387</v>
      </c>
      <c r="D3179" s="185" t="s">
        <v>2271</v>
      </c>
    </row>
    <row r="3180" spans="1:4">
      <c r="A3180" s="184" t="s">
        <v>2144</v>
      </c>
      <c r="B3180" s="184" t="s">
        <v>2145</v>
      </c>
      <c r="C3180" s="184" t="s">
        <v>5388</v>
      </c>
      <c r="D3180" s="185" t="s">
        <v>2271</v>
      </c>
    </row>
    <row r="3181" spans="1:4">
      <c r="A3181" s="184" t="s">
        <v>2144</v>
      </c>
      <c r="B3181" s="184" t="s">
        <v>2145</v>
      </c>
      <c r="C3181" s="184" t="s">
        <v>5389</v>
      </c>
      <c r="D3181" s="185" t="s">
        <v>2271</v>
      </c>
    </row>
    <row r="3182" spans="1:4">
      <c r="A3182" s="184" t="s">
        <v>2144</v>
      </c>
      <c r="B3182" s="184" t="s">
        <v>2145</v>
      </c>
      <c r="C3182" s="184" t="s">
        <v>5390</v>
      </c>
      <c r="D3182" s="185" t="s">
        <v>2271</v>
      </c>
    </row>
    <row r="3183" spans="1:4">
      <c r="A3183" s="184" t="s">
        <v>2144</v>
      </c>
      <c r="B3183" s="184" t="s">
        <v>2145</v>
      </c>
      <c r="C3183" s="184" t="s">
        <v>5391</v>
      </c>
      <c r="D3183" s="185" t="s">
        <v>2271</v>
      </c>
    </row>
    <row r="3184" spans="1:4">
      <c r="A3184" s="184" t="s">
        <v>2144</v>
      </c>
      <c r="B3184" s="184" t="s">
        <v>2145</v>
      </c>
      <c r="C3184" s="184" t="s">
        <v>5392</v>
      </c>
      <c r="D3184" s="185" t="s">
        <v>2271</v>
      </c>
    </row>
    <row r="3185" spans="1:4">
      <c r="A3185" s="184" t="s">
        <v>2144</v>
      </c>
      <c r="B3185" s="184" t="s">
        <v>2145</v>
      </c>
      <c r="C3185" s="184" t="s">
        <v>5393</v>
      </c>
      <c r="D3185" s="185" t="s">
        <v>2271</v>
      </c>
    </row>
    <row r="3186" spans="1:4">
      <c r="A3186" s="184" t="s">
        <v>2144</v>
      </c>
      <c r="B3186" s="184" t="s">
        <v>2145</v>
      </c>
      <c r="C3186" s="184" t="s">
        <v>5394</v>
      </c>
      <c r="D3186" s="185" t="s">
        <v>2271</v>
      </c>
    </row>
    <row r="3187" spans="1:4">
      <c r="A3187" s="184" t="s">
        <v>2144</v>
      </c>
      <c r="B3187" s="184" t="s">
        <v>2145</v>
      </c>
      <c r="C3187" s="184" t="s">
        <v>5395</v>
      </c>
      <c r="D3187" s="185" t="s">
        <v>2271</v>
      </c>
    </row>
    <row r="3188" spans="1:4">
      <c r="A3188" s="184" t="s">
        <v>2144</v>
      </c>
      <c r="B3188" s="184" t="s">
        <v>2145</v>
      </c>
      <c r="C3188" s="184" t="s">
        <v>5396</v>
      </c>
      <c r="D3188" s="185" t="s">
        <v>2271</v>
      </c>
    </row>
    <row r="3189" spans="1:4">
      <c r="A3189" s="184" t="s">
        <v>2144</v>
      </c>
      <c r="B3189" s="184" t="s">
        <v>2145</v>
      </c>
      <c r="C3189" s="184" t="s">
        <v>5397</v>
      </c>
      <c r="D3189" s="185" t="s">
        <v>2271</v>
      </c>
    </row>
    <row r="3190" spans="1:4">
      <c r="A3190" s="184" t="s">
        <v>2144</v>
      </c>
      <c r="B3190" s="184" t="s">
        <v>2145</v>
      </c>
      <c r="C3190" s="184" t="s">
        <v>5398</v>
      </c>
      <c r="D3190" s="185" t="s">
        <v>2271</v>
      </c>
    </row>
    <row r="3191" spans="1:4">
      <c r="A3191" s="184" t="s">
        <v>2144</v>
      </c>
      <c r="B3191" s="184" t="s">
        <v>2145</v>
      </c>
      <c r="C3191" s="184" t="s">
        <v>5399</v>
      </c>
      <c r="D3191" s="185" t="s">
        <v>2271</v>
      </c>
    </row>
    <row r="3192" spans="1:4">
      <c r="A3192" s="184" t="s">
        <v>2144</v>
      </c>
      <c r="B3192" s="184" t="s">
        <v>2145</v>
      </c>
      <c r="C3192" s="184" t="s">
        <v>5400</v>
      </c>
      <c r="D3192" s="185" t="s">
        <v>2271</v>
      </c>
    </row>
    <row r="3193" spans="1:4">
      <c r="A3193" s="184" t="s">
        <v>2144</v>
      </c>
      <c r="B3193" s="184" t="s">
        <v>2145</v>
      </c>
      <c r="C3193" s="184" t="s">
        <v>5401</v>
      </c>
      <c r="D3193" s="185" t="s">
        <v>2271</v>
      </c>
    </row>
    <row r="3194" spans="1:4">
      <c r="A3194" s="184" t="s">
        <v>2144</v>
      </c>
      <c r="B3194" s="184" t="s">
        <v>2145</v>
      </c>
      <c r="C3194" s="184" t="s">
        <v>5402</v>
      </c>
      <c r="D3194" s="185" t="s">
        <v>2271</v>
      </c>
    </row>
    <row r="3195" spans="1:4">
      <c r="A3195" s="184" t="s">
        <v>2144</v>
      </c>
      <c r="B3195" s="184" t="s">
        <v>2145</v>
      </c>
      <c r="C3195" s="184" t="s">
        <v>6797</v>
      </c>
      <c r="D3195" s="185" t="s">
        <v>2271</v>
      </c>
    </row>
    <row r="3196" spans="1:4">
      <c r="A3196" s="184" t="s">
        <v>2144</v>
      </c>
      <c r="B3196" s="184" t="s">
        <v>2145</v>
      </c>
      <c r="C3196" s="184" t="s">
        <v>6798</v>
      </c>
      <c r="D3196" s="185" t="s">
        <v>2271</v>
      </c>
    </row>
    <row r="3197" spans="1:4">
      <c r="A3197" s="184" t="s">
        <v>2144</v>
      </c>
      <c r="B3197" s="184" t="s">
        <v>2145</v>
      </c>
      <c r="C3197" s="184" t="s">
        <v>5363</v>
      </c>
      <c r="D3197" s="185" t="s">
        <v>2312</v>
      </c>
    </row>
    <row r="3198" spans="1:4">
      <c r="A3198" s="184" t="s">
        <v>2144</v>
      </c>
      <c r="B3198" s="184" t="s">
        <v>2145</v>
      </c>
      <c r="C3198" s="184" t="s">
        <v>6777</v>
      </c>
      <c r="D3198" s="185" t="s">
        <v>2312</v>
      </c>
    </row>
    <row r="3199" spans="1:4">
      <c r="A3199" s="184" t="s">
        <v>1262</v>
      </c>
      <c r="B3199" s="184" t="s">
        <v>5853</v>
      </c>
      <c r="C3199" s="184" t="s">
        <v>5853</v>
      </c>
      <c r="D3199" s="185" t="s">
        <v>2271</v>
      </c>
    </row>
    <row r="3200" spans="1:4">
      <c r="A3200" s="184" t="s">
        <v>2146</v>
      </c>
      <c r="B3200" s="184" t="s">
        <v>2147</v>
      </c>
      <c r="C3200" s="184" t="s">
        <v>6819</v>
      </c>
      <c r="D3200" s="185" t="s">
        <v>2290</v>
      </c>
    </row>
    <row r="3201" spans="1:4">
      <c r="A3201" s="184" t="s">
        <v>2146</v>
      </c>
      <c r="B3201" s="184" t="s">
        <v>2147</v>
      </c>
      <c r="C3201" s="184" t="s">
        <v>2147</v>
      </c>
      <c r="D3201" s="185" t="s">
        <v>2286</v>
      </c>
    </row>
    <row r="3202" spans="1:4">
      <c r="A3202" s="184" t="s">
        <v>2146</v>
      </c>
      <c r="B3202" s="184" t="s">
        <v>2147</v>
      </c>
      <c r="C3202" s="184" t="s">
        <v>5403</v>
      </c>
      <c r="D3202" s="185" t="s">
        <v>2271</v>
      </c>
    </row>
    <row r="3203" spans="1:4">
      <c r="A3203" s="184" t="s">
        <v>2146</v>
      </c>
      <c r="B3203" s="184" t="s">
        <v>2147</v>
      </c>
      <c r="C3203" s="184" t="s">
        <v>5404</v>
      </c>
      <c r="D3203" s="185" t="s">
        <v>2271</v>
      </c>
    </row>
    <row r="3204" spans="1:4">
      <c r="A3204" s="184" t="s">
        <v>2146</v>
      </c>
      <c r="B3204" s="184" t="s">
        <v>2147</v>
      </c>
      <c r="C3204" s="184" t="s">
        <v>5405</v>
      </c>
      <c r="D3204" s="185" t="s">
        <v>2271</v>
      </c>
    </row>
    <row r="3205" spans="1:4">
      <c r="A3205" s="184" t="s">
        <v>2146</v>
      </c>
      <c r="B3205" s="184" t="s">
        <v>2147</v>
      </c>
      <c r="C3205" s="184" t="s">
        <v>5406</v>
      </c>
      <c r="D3205" s="185" t="s">
        <v>2271</v>
      </c>
    </row>
    <row r="3206" spans="1:4">
      <c r="A3206" s="184" t="s">
        <v>2146</v>
      </c>
      <c r="B3206" s="184" t="s">
        <v>2147</v>
      </c>
      <c r="C3206" s="184" t="s">
        <v>5407</v>
      </c>
      <c r="D3206" s="185" t="s">
        <v>2271</v>
      </c>
    </row>
    <row r="3207" spans="1:4">
      <c r="A3207" s="184" t="s">
        <v>2146</v>
      </c>
      <c r="B3207" s="184" t="s">
        <v>2147</v>
      </c>
      <c r="C3207" s="184" t="s">
        <v>5409</v>
      </c>
      <c r="D3207" s="185" t="s">
        <v>2271</v>
      </c>
    </row>
    <row r="3208" spans="1:4">
      <c r="A3208" s="184" t="s">
        <v>2146</v>
      </c>
      <c r="B3208" s="184" t="s">
        <v>2147</v>
      </c>
      <c r="C3208" s="184" t="s">
        <v>5410</v>
      </c>
      <c r="D3208" s="185" t="s">
        <v>2271</v>
      </c>
    </row>
    <row r="3209" spans="1:4">
      <c r="A3209" s="184" t="s">
        <v>2146</v>
      </c>
      <c r="B3209" s="184" t="s">
        <v>2147</v>
      </c>
      <c r="C3209" s="184" t="s">
        <v>5412</v>
      </c>
      <c r="D3209" s="185" t="s">
        <v>2271</v>
      </c>
    </row>
    <row r="3210" spans="1:4">
      <c r="A3210" s="184" t="s">
        <v>2146</v>
      </c>
      <c r="B3210" s="184" t="s">
        <v>2147</v>
      </c>
      <c r="C3210" s="184" t="s">
        <v>5413</v>
      </c>
      <c r="D3210" s="185" t="s">
        <v>2271</v>
      </c>
    </row>
    <row r="3211" spans="1:4">
      <c r="A3211" s="184" t="s">
        <v>2146</v>
      </c>
      <c r="B3211" s="184" t="s">
        <v>2147</v>
      </c>
      <c r="C3211" s="184" t="s">
        <v>5414</v>
      </c>
      <c r="D3211" s="185" t="s">
        <v>2271</v>
      </c>
    </row>
    <row r="3212" spans="1:4">
      <c r="A3212" s="184" t="s">
        <v>2146</v>
      </c>
      <c r="B3212" s="184" t="s">
        <v>2147</v>
      </c>
      <c r="C3212" s="184" t="s">
        <v>5415</v>
      </c>
      <c r="D3212" s="185" t="s">
        <v>2271</v>
      </c>
    </row>
    <row r="3213" spans="1:4">
      <c r="A3213" s="184" t="s">
        <v>2146</v>
      </c>
      <c r="B3213" s="184" t="s">
        <v>2147</v>
      </c>
      <c r="C3213" s="184" t="s">
        <v>5416</v>
      </c>
      <c r="D3213" s="185" t="s">
        <v>2271</v>
      </c>
    </row>
    <row r="3214" spans="1:4">
      <c r="A3214" s="184" t="s">
        <v>2146</v>
      </c>
      <c r="B3214" s="184" t="s">
        <v>2147</v>
      </c>
      <c r="C3214" s="184" t="s">
        <v>5417</v>
      </c>
      <c r="D3214" s="185" t="s">
        <v>2271</v>
      </c>
    </row>
    <row r="3215" spans="1:4">
      <c r="A3215" s="184" t="s">
        <v>2146</v>
      </c>
      <c r="B3215" s="184" t="s">
        <v>2147</v>
      </c>
      <c r="C3215" s="184" t="s">
        <v>5418</v>
      </c>
      <c r="D3215" s="185" t="s">
        <v>2271</v>
      </c>
    </row>
    <row r="3216" spans="1:4">
      <c r="A3216" s="184" t="s">
        <v>2146</v>
      </c>
      <c r="B3216" s="184" t="s">
        <v>2147</v>
      </c>
      <c r="C3216" s="184" t="s">
        <v>5419</v>
      </c>
      <c r="D3216" s="185" t="s">
        <v>2271</v>
      </c>
    </row>
    <row r="3217" spans="1:4">
      <c r="A3217" s="184" t="s">
        <v>2146</v>
      </c>
      <c r="B3217" s="184" t="s">
        <v>2147</v>
      </c>
      <c r="C3217" s="184" t="s">
        <v>5420</v>
      </c>
      <c r="D3217" s="185" t="s">
        <v>2271</v>
      </c>
    </row>
    <row r="3218" spans="1:4">
      <c r="A3218" s="184" t="s">
        <v>2146</v>
      </c>
      <c r="B3218" s="184" t="s">
        <v>2147</v>
      </c>
      <c r="C3218" s="184" t="s">
        <v>5422</v>
      </c>
      <c r="D3218" s="185" t="s">
        <v>2271</v>
      </c>
    </row>
    <row r="3219" spans="1:4">
      <c r="A3219" s="184" t="s">
        <v>2146</v>
      </c>
      <c r="B3219" s="184" t="s">
        <v>2147</v>
      </c>
      <c r="C3219" s="184" t="s">
        <v>5423</v>
      </c>
      <c r="D3219" s="185" t="s">
        <v>2271</v>
      </c>
    </row>
    <row r="3220" spans="1:4">
      <c r="A3220" s="184" t="s">
        <v>2146</v>
      </c>
      <c r="B3220" s="184" t="s">
        <v>2147</v>
      </c>
      <c r="C3220" s="184" t="s">
        <v>5425</v>
      </c>
      <c r="D3220" s="185" t="s">
        <v>2271</v>
      </c>
    </row>
    <row r="3221" spans="1:4">
      <c r="A3221" s="184" t="s">
        <v>2146</v>
      </c>
      <c r="B3221" s="184" t="s">
        <v>2147</v>
      </c>
      <c r="C3221" s="184" t="s">
        <v>5426</v>
      </c>
      <c r="D3221" s="185" t="s">
        <v>2271</v>
      </c>
    </row>
    <row r="3222" spans="1:4">
      <c r="A3222" s="184" t="s">
        <v>2146</v>
      </c>
      <c r="B3222" s="184" t="s">
        <v>2147</v>
      </c>
      <c r="C3222" s="184" t="s">
        <v>5428</v>
      </c>
      <c r="D3222" s="185" t="s">
        <v>2271</v>
      </c>
    </row>
    <row r="3223" spans="1:4">
      <c r="A3223" s="184" t="s">
        <v>2146</v>
      </c>
      <c r="B3223" s="184" t="s">
        <v>2147</v>
      </c>
      <c r="C3223" s="184" t="s">
        <v>5429</v>
      </c>
      <c r="D3223" s="185" t="s">
        <v>2271</v>
      </c>
    </row>
    <row r="3224" spans="1:4">
      <c r="A3224" s="184" t="s">
        <v>2146</v>
      </c>
      <c r="B3224" s="184" t="s">
        <v>2147</v>
      </c>
      <c r="C3224" s="184" t="s">
        <v>5430</v>
      </c>
      <c r="D3224" s="185" t="s">
        <v>2271</v>
      </c>
    </row>
    <row r="3225" spans="1:4">
      <c r="A3225" s="184" t="s">
        <v>2146</v>
      </c>
      <c r="B3225" s="184" t="s">
        <v>2147</v>
      </c>
      <c r="C3225" s="184" t="s">
        <v>5432</v>
      </c>
      <c r="D3225" s="185" t="s">
        <v>2271</v>
      </c>
    </row>
    <row r="3226" spans="1:4">
      <c r="A3226" s="184" t="s">
        <v>2146</v>
      </c>
      <c r="B3226" s="184" t="s">
        <v>2147</v>
      </c>
      <c r="C3226" s="184" t="s">
        <v>5433</v>
      </c>
      <c r="D3226" s="185" t="s">
        <v>2271</v>
      </c>
    </row>
    <row r="3227" spans="1:4">
      <c r="A3227" s="184" t="s">
        <v>2146</v>
      </c>
      <c r="B3227" s="184" t="s">
        <v>2147</v>
      </c>
      <c r="C3227" s="184" t="s">
        <v>5434</v>
      </c>
      <c r="D3227" s="185" t="s">
        <v>2271</v>
      </c>
    </row>
    <row r="3228" spans="1:4">
      <c r="A3228" s="184" t="s">
        <v>2146</v>
      </c>
      <c r="B3228" s="184" t="s">
        <v>2147</v>
      </c>
      <c r="C3228" s="184" t="s">
        <v>5435</v>
      </c>
      <c r="D3228" s="185" t="s">
        <v>2271</v>
      </c>
    </row>
    <row r="3229" spans="1:4">
      <c r="A3229" s="184" t="s">
        <v>2146</v>
      </c>
      <c r="B3229" s="184" t="s">
        <v>2147</v>
      </c>
      <c r="C3229" s="184" t="s">
        <v>5437</v>
      </c>
      <c r="D3229" s="185" t="s">
        <v>2271</v>
      </c>
    </row>
    <row r="3230" spans="1:4">
      <c r="A3230" s="184" t="s">
        <v>2146</v>
      </c>
      <c r="B3230" s="184" t="s">
        <v>2147</v>
      </c>
      <c r="C3230" s="184" t="s">
        <v>5438</v>
      </c>
      <c r="D3230" s="185" t="s">
        <v>2271</v>
      </c>
    </row>
    <row r="3231" spans="1:4">
      <c r="A3231" s="184" t="s">
        <v>2146</v>
      </c>
      <c r="B3231" s="184" t="s">
        <v>2147</v>
      </c>
      <c r="C3231" s="184" t="s">
        <v>5439</v>
      </c>
      <c r="D3231" s="185" t="s">
        <v>2271</v>
      </c>
    </row>
    <row r="3232" spans="1:4">
      <c r="A3232" s="184" t="s">
        <v>2146</v>
      </c>
      <c r="B3232" s="184" t="s">
        <v>2147</v>
      </c>
      <c r="C3232" s="184" t="s">
        <v>5440</v>
      </c>
      <c r="D3232" s="185" t="s">
        <v>2271</v>
      </c>
    </row>
    <row r="3233" spans="1:4">
      <c r="A3233" s="184" t="s">
        <v>2146</v>
      </c>
      <c r="B3233" s="184" t="s">
        <v>2147</v>
      </c>
      <c r="C3233" s="184" t="s">
        <v>5441</v>
      </c>
      <c r="D3233" s="185" t="s">
        <v>2271</v>
      </c>
    </row>
    <row r="3234" spans="1:4">
      <c r="A3234" s="184" t="s">
        <v>2146</v>
      </c>
      <c r="B3234" s="184" t="s">
        <v>2147</v>
      </c>
      <c r="C3234" s="184" t="s">
        <v>5442</v>
      </c>
      <c r="D3234" s="185" t="s">
        <v>2271</v>
      </c>
    </row>
    <row r="3235" spans="1:4">
      <c r="A3235" s="184" t="s">
        <v>2146</v>
      </c>
      <c r="B3235" s="184" t="s">
        <v>2147</v>
      </c>
      <c r="C3235" s="184" t="s">
        <v>6689</v>
      </c>
      <c r="D3235" s="185" t="s">
        <v>2271</v>
      </c>
    </row>
    <row r="3236" spans="1:4">
      <c r="A3236" s="184" t="s">
        <v>2146</v>
      </c>
      <c r="B3236" s="184" t="s">
        <v>2147</v>
      </c>
      <c r="C3236" s="184" t="s">
        <v>6818</v>
      </c>
      <c r="D3236" s="185" t="s">
        <v>2271</v>
      </c>
    </row>
    <row r="3237" spans="1:4">
      <c r="A3237" s="184" t="s">
        <v>2146</v>
      </c>
      <c r="B3237" s="184" t="s">
        <v>2147</v>
      </c>
      <c r="C3237" s="184" t="s">
        <v>5408</v>
      </c>
      <c r="D3237" s="185" t="s">
        <v>2288</v>
      </c>
    </row>
    <row r="3238" spans="1:4">
      <c r="A3238" s="184" t="s">
        <v>2146</v>
      </c>
      <c r="B3238" s="184" t="s">
        <v>2147</v>
      </c>
      <c r="C3238" s="184" t="s">
        <v>5411</v>
      </c>
      <c r="D3238" s="185" t="s">
        <v>2288</v>
      </c>
    </row>
    <row r="3239" spans="1:4">
      <c r="A3239" s="184" t="s">
        <v>2146</v>
      </c>
      <c r="B3239" s="184" t="s">
        <v>2147</v>
      </c>
      <c r="C3239" s="184" t="s">
        <v>5421</v>
      </c>
      <c r="D3239" s="185" t="s">
        <v>2288</v>
      </c>
    </row>
    <row r="3240" spans="1:4">
      <c r="A3240" s="184" t="s">
        <v>2146</v>
      </c>
      <c r="B3240" s="184" t="s">
        <v>2147</v>
      </c>
      <c r="C3240" s="184" t="s">
        <v>5427</v>
      </c>
      <c r="D3240" s="185" t="s">
        <v>2288</v>
      </c>
    </row>
    <row r="3241" spans="1:4">
      <c r="A3241" s="184" t="s">
        <v>2146</v>
      </c>
      <c r="B3241" s="184" t="s">
        <v>2147</v>
      </c>
      <c r="C3241" s="184" t="s">
        <v>5431</v>
      </c>
      <c r="D3241" s="185" t="s">
        <v>2288</v>
      </c>
    </row>
    <row r="3242" spans="1:4">
      <c r="A3242" s="184" t="s">
        <v>2146</v>
      </c>
      <c r="B3242" s="184" t="s">
        <v>2147</v>
      </c>
      <c r="C3242" s="184" t="s">
        <v>6743</v>
      </c>
      <c r="D3242" s="185" t="s">
        <v>2288</v>
      </c>
    </row>
    <row r="3243" spans="1:4">
      <c r="A3243" s="184" t="s">
        <v>2146</v>
      </c>
      <c r="B3243" s="184" t="s">
        <v>2147</v>
      </c>
      <c r="C3243" s="184" t="s">
        <v>5424</v>
      </c>
      <c r="D3243" s="185" t="s">
        <v>2312</v>
      </c>
    </row>
    <row r="3244" spans="1:4">
      <c r="A3244" s="184" t="s">
        <v>2146</v>
      </c>
      <c r="B3244" s="184" t="s">
        <v>2147</v>
      </c>
      <c r="C3244" s="184" t="s">
        <v>5436</v>
      </c>
      <c r="D3244" s="185" t="s">
        <v>2312</v>
      </c>
    </row>
    <row r="3245" spans="1:4">
      <c r="A3245" s="184" t="s">
        <v>1264</v>
      </c>
      <c r="B3245" s="184" t="s">
        <v>3878</v>
      </c>
      <c r="C3245" s="184" t="s">
        <v>3878</v>
      </c>
      <c r="D3245" s="185" t="s">
        <v>2271</v>
      </c>
    </row>
    <row r="3246" spans="1:4">
      <c r="A3246" s="184" t="s">
        <v>1266</v>
      </c>
      <c r="B3246" s="184" t="s">
        <v>5852</v>
      </c>
      <c r="C3246" s="184" t="s">
        <v>5852</v>
      </c>
      <c r="D3246" s="185" t="s">
        <v>2271</v>
      </c>
    </row>
    <row r="3247" spans="1:4">
      <c r="A3247" s="184" t="s">
        <v>2148</v>
      </c>
      <c r="B3247" s="184" t="s">
        <v>2149</v>
      </c>
      <c r="C3247" s="184" t="s">
        <v>5465</v>
      </c>
      <c r="D3247" s="185" t="s">
        <v>2290</v>
      </c>
    </row>
    <row r="3248" spans="1:4">
      <c r="A3248" s="184" t="s">
        <v>2148</v>
      </c>
      <c r="B3248" s="184" t="s">
        <v>2149</v>
      </c>
      <c r="C3248" s="184" t="s">
        <v>2149</v>
      </c>
      <c r="D3248" s="185" t="s">
        <v>2286</v>
      </c>
    </row>
    <row r="3249" spans="1:4">
      <c r="A3249" s="184" t="s">
        <v>2148</v>
      </c>
      <c r="B3249" s="184" t="s">
        <v>2149</v>
      </c>
      <c r="C3249" s="184" t="s">
        <v>5443</v>
      </c>
      <c r="D3249" s="185" t="s">
        <v>2271</v>
      </c>
    </row>
    <row r="3250" spans="1:4">
      <c r="A3250" s="184" t="s">
        <v>2148</v>
      </c>
      <c r="B3250" s="184" t="s">
        <v>2149</v>
      </c>
      <c r="C3250" s="184" t="s">
        <v>5444</v>
      </c>
      <c r="D3250" s="185" t="s">
        <v>2271</v>
      </c>
    </row>
    <row r="3251" spans="1:4">
      <c r="A3251" s="184" t="s">
        <v>2148</v>
      </c>
      <c r="B3251" s="184" t="s">
        <v>2149</v>
      </c>
      <c r="C3251" s="184" t="s">
        <v>5445</v>
      </c>
      <c r="D3251" s="185" t="s">
        <v>2271</v>
      </c>
    </row>
    <row r="3252" spans="1:4">
      <c r="A3252" s="184" t="s">
        <v>2148</v>
      </c>
      <c r="B3252" s="184" t="s">
        <v>2149</v>
      </c>
      <c r="C3252" s="184" t="s">
        <v>5446</v>
      </c>
      <c r="D3252" s="185" t="s">
        <v>2271</v>
      </c>
    </row>
    <row r="3253" spans="1:4">
      <c r="A3253" s="184" t="s">
        <v>2148</v>
      </c>
      <c r="B3253" s="184" t="s">
        <v>2149</v>
      </c>
      <c r="C3253" s="184" t="s">
        <v>5447</v>
      </c>
      <c r="D3253" s="185" t="s">
        <v>2271</v>
      </c>
    </row>
    <row r="3254" spans="1:4">
      <c r="A3254" s="184" t="s">
        <v>2148</v>
      </c>
      <c r="B3254" s="184" t="s">
        <v>2149</v>
      </c>
      <c r="C3254" s="184" t="s">
        <v>5448</v>
      </c>
      <c r="D3254" s="185" t="s">
        <v>2271</v>
      </c>
    </row>
    <row r="3255" spans="1:4">
      <c r="A3255" s="184" t="s">
        <v>2148</v>
      </c>
      <c r="B3255" s="184" t="s">
        <v>2149</v>
      </c>
      <c r="C3255" s="184" t="s">
        <v>5449</v>
      </c>
      <c r="D3255" s="185" t="s">
        <v>2271</v>
      </c>
    </row>
    <row r="3256" spans="1:4">
      <c r="A3256" s="184" t="s">
        <v>2148</v>
      </c>
      <c r="B3256" s="184" t="s">
        <v>2149</v>
      </c>
      <c r="C3256" s="184" t="s">
        <v>5450</v>
      </c>
      <c r="D3256" s="185" t="s">
        <v>2271</v>
      </c>
    </row>
    <row r="3257" spans="1:4">
      <c r="A3257" s="184" t="s">
        <v>2148</v>
      </c>
      <c r="B3257" s="184" t="s">
        <v>2149</v>
      </c>
      <c r="C3257" s="184" t="s">
        <v>5452</v>
      </c>
      <c r="D3257" s="185" t="s">
        <v>2271</v>
      </c>
    </row>
    <row r="3258" spans="1:4">
      <c r="A3258" s="184" t="s">
        <v>2148</v>
      </c>
      <c r="B3258" s="184" t="s">
        <v>2149</v>
      </c>
      <c r="C3258" s="184" t="s">
        <v>5453</v>
      </c>
      <c r="D3258" s="185" t="s">
        <v>2271</v>
      </c>
    </row>
    <row r="3259" spans="1:4">
      <c r="A3259" s="184" t="s">
        <v>2148</v>
      </c>
      <c r="B3259" s="184" t="s">
        <v>2149</v>
      </c>
      <c r="C3259" s="184" t="s">
        <v>5454</v>
      </c>
      <c r="D3259" s="185" t="s">
        <v>2271</v>
      </c>
    </row>
    <row r="3260" spans="1:4">
      <c r="A3260" s="184" t="s">
        <v>2148</v>
      </c>
      <c r="B3260" s="184" t="s">
        <v>2149</v>
      </c>
      <c r="C3260" s="184" t="s">
        <v>5455</v>
      </c>
      <c r="D3260" s="185" t="s">
        <v>2271</v>
      </c>
    </row>
    <row r="3261" spans="1:4">
      <c r="A3261" s="184" t="s">
        <v>2148</v>
      </c>
      <c r="B3261" s="184" t="s">
        <v>2149</v>
      </c>
      <c r="C3261" s="184" t="s">
        <v>5457</v>
      </c>
      <c r="D3261" s="185" t="s">
        <v>2271</v>
      </c>
    </row>
    <row r="3262" spans="1:4">
      <c r="A3262" s="184" t="s">
        <v>2148</v>
      </c>
      <c r="B3262" s="184" t="s">
        <v>2149</v>
      </c>
      <c r="C3262" s="184" t="s">
        <v>5458</v>
      </c>
      <c r="D3262" s="185" t="s">
        <v>2271</v>
      </c>
    </row>
    <row r="3263" spans="1:4">
      <c r="A3263" s="184" t="s">
        <v>2148</v>
      </c>
      <c r="B3263" s="184" t="s">
        <v>2149</v>
      </c>
      <c r="C3263" s="184" t="s">
        <v>5459</v>
      </c>
      <c r="D3263" s="185" t="s">
        <v>2271</v>
      </c>
    </row>
    <row r="3264" spans="1:4">
      <c r="A3264" s="184" t="s">
        <v>2148</v>
      </c>
      <c r="B3264" s="184" t="s">
        <v>2149</v>
      </c>
      <c r="C3264" s="184" t="s">
        <v>5460</v>
      </c>
      <c r="D3264" s="185" t="s">
        <v>2271</v>
      </c>
    </row>
    <row r="3265" spans="1:4">
      <c r="A3265" s="184" t="s">
        <v>2148</v>
      </c>
      <c r="B3265" s="184" t="s">
        <v>2149</v>
      </c>
      <c r="C3265" s="184" t="s">
        <v>5461</v>
      </c>
      <c r="D3265" s="185" t="s">
        <v>2271</v>
      </c>
    </row>
    <row r="3266" spans="1:4">
      <c r="A3266" s="184" t="s">
        <v>2148</v>
      </c>
      <c r="B3266" s="184" t="s">
        <v>2149</v>
      </c>
      <c r="C3266" s="184" t="s">
        <v>5462</v>
      </c>
      <c r="D3266" s="185" t="s">
        <v>2271</v>
      </c>
    </row>
    <row r="3267" spans="1:4">
      <c r="A3267" s="184" t="s">
        <v>2148</v>
      </c>
      <c r="B3267" s="184" t="s">
        <v>2149</v>
      </c>
      <c r="C3267" s="184" t="s">
        <v>5463</v>
      </c>
      <c r="D3267" s="185" t="s">
        <v>2271</v>
      </c>
    </row>
    <row r="3268" spans="1:4">
      <c r="A3268" s="184" t="s">
        <v>2148</v>
      </c>
      <c r="B3268" s="184" t="s">
        <v>2149</v>
      </c>
      <c r="C3268" s="184" t="s">
        <v>5464</v>
      </c>
      <c r="D3268" s="185" t="s">
        <v>2271</v>
      </c>
    </row>
    <row r="3269" spans="1:4">
      <c r="A3269" s="184" t="s">
        <v>2148</v>
      </c>
      <c r="B3269" s="184" t="s">
        <v>2149</v>
      </c>
      <c r="C3269" s="184" t="s">
        <v>4224</v>
      </c>
      <c r="D3269" s="185" t="s">
        <v>2271</v>
      </c>
    </row>
    <row r="3270" spans="1:4">
      <c r="A3270" s="184" t="s">
        <v>2148</v>
      </c>
      <c r="B3270" s="184" t="s">
        <v>2149</v>
      </c>
      <c r="C3270" s="184" t="s">
        <v>5466</v>
      </c>
      <c r="D3270" s="185" t="s">
        <v>2271</v>
      </c>
    </row>
    <row r="3271" spans="1:4">
      <c r="A3271" s="184" t="s">
        <v>2148</v>
      </c>
      <c r="B3271" s="184" t="s">
        <v>2149</v>
      </c>
      <c r="C3271" s="184" t="s">
        <v>5467</v>
      </c>
      <c r="D3271" s="185" t="s">
        <v>2271</v>
      </c>
    </row>
    <row r="3272" spans="1:4">
      <c r="A3272" s="184" t="s">
        <v>2148</v>
      </c>
      <c r="B3272" s="184" t="s">
        <v>2149</v>
      </c>
      <c r="C3272" s="184" t="s">
        <v>5468</v>
      </c>
      <c r="D3272" s="185" t="s">
        <v>2271</v>
      </c>
    </row>
    <row r="3273" spans="1:4">
      <c r="A3273" s="184" t="s">
        <v>2148</v>
      </c>
      <c r="B3273" s="184" t="s">
        <v>2149</v>
      </c>
      <c r="C3273" s="184" t="s">
        <v>5469</v>
      </c>
      <c r="D3273" s="185" t="s">
        <v>2271</v>
      </c>
    </row>
    <row r="3274" spans="1:4">
      <c r="A3274" s="184" t="s">
        <v>2148</v>
      </c>
      <c r="B3274" s="184" t="s">
        <v>2149</v>
      </c>
      <c r="C3274" s="184" t="s">
        <v>4741</v>
      </c>
      <c r="D3274" s="185" t="s">
        <v>2271</v>
      </c>
    </row>
    <row r="3275" spans="1:4">
      <c r="A3275" s="184" t="s">
        <v>2148</v>
      </c>
      <c r="B3275" s="184" t="s">
        <v>2149</v>
      </c>
      <c r="C3275" s="184" t="s">
        <v>5470</v>
      </c>
      <c r="D3275" s="185" t="s">
        <v>2271</v>
      </c>
    </row>
    <row r="3276" spans="1:4">
      <c r="A3276" s="184" t="s">
        <v>2148</v>
      </c>
      <c r="B3276" s="184" t="s">
        <v>2149</v>
      </c>
      <c r="C3276" s="184" t="s">
        <v>5471</v>
      </c>
      <c r="D3276" s="185" t="s">
        <v>2271</v>
      </c>
    </row>
    <row r="3277" spans="1:4">
      <c r="A3277" s="184" t="s">
        <v>2148</v>
      </c>
      <c r="B3277" s="184" t="s">
        <v>2149</v>
      </c>
      <c r="C3277" s="184" t="s">
        <v>5472</v>
      </c>
      <c r="D3277" s="185" t="s">
        <v>2271</v>
      </c>
    </row>
    <row r="3278" spans="1:4">
      <c r="A3278" s="184" t="s">
        <v>2148</v>
      </c>
      <c r="B3278" s="184" t="s">
        <v>2149</v>
      </c>
      <c r="C3278" s="184" t="s">
        <v>5473</v>
      </c>
      <c r="D3278" s="185" t="s">
        <v>2271</v>
      </c>
    </row>
    <row r="3279" spans="1:4">
      <c r="A3279" s="184" t="s">
        <v>2148</v>
      </c>
      <c r="B3279" s="184" t="s">
        <v>2149</v>
      </c>
      <c r="C3279" s="184" t="s">
        <v>5474</v>
      </c>
      <c r="D3279" s="185" t="s">
        <v>2271</v>
      </c>
    </row>
    <row r="3280" spans="1:4">
      <c r="A3280" s="184" t="s">
        <v>2148</v>
      </c>
      <c r="B3280" s="184" t="s">
        <v>2149</v>
      </c>
      <c r="C3280" s="184" t="s">
        <v>5475</v>
      </c>
      <c r="D3280" s="185" t="s">
        <v>2271</v>
      </c>
    </row>
    <row r="3281" spans="1:4">
      <c r="A3281" s="184" t="s">
        <v>2148</v>
      </c>
      <c r="B3281" s="184" t="s">
        <v>2149</v>
      </c>
      <c r="C3281" s="184" t="s">
        <v>5478</v>
      </c>
      <c r="D3281" s="185" t="s">
        <v>2271</v>
      </c>
    </row>
    <row r="3282" spans="1:4">
      <c r="A3282" s="184" t="s">
        <v>2148</v>
      </c>
      <c r="B3282" s="184" t="s">
        <v>2149</v>
      </c>
      <c r="C3282" s="184" t="s">
        <v>5479</v>
      </c>
      <c r="D3282" s="185" t="s">
        <v>2271</v>
      </c>
    </row>
    <row r="3283" spans="1:4">
      <c r="A3283" s="184" t="s">
        <v>2148</v>
      </c>
      <c r="B3283" s="184" t="s">
        <v>2149</v>
      </c>
      <c r="C3283" s="184" t="s">
        <v>5480</v>
      </c>
      <c r="D3283" s="185" t="s">
        <v>2271</v>
      </c>
    </row>
    <row r="3284" spans="1:4">
      <c r="A3284" s="184" t="s">
        <v>2148</v>
      </c>
      <c r="B3284" s="184" t="s">
        <v>2149</v>
      </c>
      <c r="C3284" s="184" t="s">
        <v>5481</v>
      </c>
      <c r="D3284" s="185" t="s">
        <v>2271</v>
      </c>
    </row>
    <row r="3285" spans="1:4">
      <c r="A3285" s="184" t="s">
        <v>2148</v>
      </c>
      <c r="B3285" s="184" t="s">
        <v>2149</v>
      </c>
      <c r="C3285" s="184" t="s">
        <v>6690</v>
      </c>
      <c r="D3285" s="185" t="s">
        <v>2271</v>
      </c>
    </row>
    <row r="3286" spans="1:4">
      <c r="A3286" s="184" t="s">
        <v>2148</v>
      </c>
      <c r="B3286" s="184" t="s">
        <v>2149</v>
      </c>
      <c r="C3286" s="184" t="s">
        <v>5451</v>
      </c>
      <c r="D3286" s="185" t="s">
        <v>2288</v>
      </c>
    </row>
    <row r="3287" spans="1:4">
      <c r="A3287" s="184" t="s">
        <v>2148</v>
      </c>
      <c r="B3287" s="184" t="s">
        <v>2149</v>
      </c>
      <c r="C3287" s="184" t="s">
        <v>5456</v>
      </c>
      <c r="D3287" s="185" t="s">
        <v>2312</v>
      </c>
    </row>
    <row r="3288" spans="1:4">
      <c r="A3288" s="184" t="s">
        <v>2148</v>
      </c>
      <c r="B3288" s="184" t="s">
        <v>2149</v>
      </c>
      <c r="C3288" s="184" t="s">
        <v>5476</v>
      </c>
      <c r="D3288" s="185" t="s">
        <v>2312</v>
      </c>
    </row>
    <row r="3289" spans="1:4">
      <c r="A3289" s="184" t="s">
        <v>2148</v>
      </c>
      <c r="B3289" s="184" t="s">
        <v>2149</v>
      </c>
      <c r="C3289" s="184" t="s">
        <v>5477</v>
      </c>
      <c r="D3289" s="185" t="s">
        <v>2312</v>
      </c>
    </row>
    <row r="3290" spans="1:4">
      <c r="A3290" s="184" t="s">
        <v>1268</v>
      </c>
      <c r="B3290" s="184" t="s">
        <v>5836</v>
      </c>
      <c r="C3290" s="184" t="s">
        <v>5836</v>
      </c>
      <c r="D3290" s="185" t="s">
        <v>2271</v>
      </c>
    </row>
    <row r="3291" spans="1:4">
      <c r="A3291" s="184" t="s">
        <v>1270</v>
      </c>
      <c r="B3291" s="184" t="s">
        <v>5638</v>
      </c>
      <c r="C3291" s="184" t="s">
        <v>5638</v>
      </c>
      <c r="D3291" s="185" t="s">
        <v>2271</v>
      </c>
    </row>
    <row r="3292" spans="1:4">
      <c r="A3292" s="184" t="s">
        <v>1272</v>
      </c>
      <c r="B3292" s="184" t="s">
        <v>6401</v>
      </c>
      <c r="C3292" s="184" t="s">
        <v>6401</v>
      </c>
      <c r="D3292" s="185" t="s">
        <v>2271</v>
      </c>
    </row>
    <row r="3293" spans="1:4">
      <c r="A3293" s="184" t="s">
        <v>1274</v>
      </c>
      <c r="B3293" s="184" t="s">
        <v>3336</v>
      </c>
      <c r="C3293" s="184" t="s">
        <v>3336</v>
      </c>
      <c r="D3293" s="185" t="s">
        <v>2271</v>
      </c>
    </row>
    <row r="3294" spans="1:4">
      <c r="A3294" s="184" t="s">
        <v>1278</v>
      </c>
      <c r="B3294" s="184" t="s">
        <v>2277</v>
      </c>
      <c r="C3294" s="184" t="s">
        <v>2277</v>
      </c>
      <c r="D3294" s="185" t="s">
        <v>2271</v>
      </c>
    </row>
    <row r="3295" spans="1:4">
      <c r="A3295" s="184" t="s">
        <v>5482</v>
      </c>
      <c r="B3295" s="184" t="s">
        <v>5483</v>
      </c>
      <c r="C3295" s="184" t="s">
        <v>5484</v>
      </c>
      <c r="D3295" s="185" t="s">
        <v>2271</v>
      </c>
    </row>
    <row r="3296" spans="1:4">
      <c r="A3296" s="184" t="s">
        <v>5482</v>
      </c>
      <c r="B3296" s="184" t="s">
        <v>5483</v>
      </c>
      <c r="C3296" s="184" t="s">
        <v>5485</v>
      </c>
      <c r="D3296" s="185" t="s">
        <v>2271</v>
      </c>
    </row>
    <row r="3297" spans="1:4">
      <c r="A3297" s="184" t="s">
        <v>5482</v>
      </c>
      <c r="B3297" s="184" t="s">
        <v>5483</v>
      </c>
      <c r="C3297" s="184" t="s">
        <v>5486</v>
      </c>
      <c r="D3297" s="185" t="s">
        <v>2271</v>
      </c>
    </row>
    <row r="3298" spans="1:4">
      <c r="A3298" s="184" t="s">
        <v>5482</v>
      </c>
      <c r="B3298" s="184" t="s">
        <v>5483</v>
      </c>
      <c r="C3298" s="184" t="s">
        <v>5483</v>
      </c>
      <c r="D3298" s="185" t="s">
        <v>2271</v>
      </c>
    </row>
    <row r="3299" spans="1:4">
      <c r="A3299" s="184" t="s">
        <v>5482</v>
      </c>
      <c r="B3299" s="184" t="s">
        <v>5483</v>
      </c>
      <c r="C3299" s="184" t="s">
        <v>5487</v>
      </c>
      <c r="D3299" s="185" t="s">
        <v>2271</v>
      </c>
    </row>
    <row r="3300" spans="1:4">
      <c r="A3300" s="184" t="s">
        <v>5482</v>
      </c>
      <c r="B3300" s="184" t="s">
        <v>5483</v>
      </c>
      <c r="C3300" s="184" t="s">
        <v>5489</v>
      </c>
      <c r="D3300" s="185" t="s">
        <v>2271</v>
      </c>
    </row>
    <row r="3301" spans="1:4">
      <c r="A3301" s="184" t="s">
        <v>5482</v>
      </c>
      <c r="B3301" s="184" t="s">
        <v>5483</v>
      </c>
      <c r="C3301" s="184" t="s">
        <v>5490</v>
      </c>
      <c r="D3301" s="185" t="s">
        <v>2271</v>
      </c>
    </row>
    <row r="3302" spans="1:4">
      <c r="A3302" s="184" t="s">
        <v>5482</v>
      </c>
      <c r="B3302" s="184" t="s">
        <v>5483</v>
      </c>
      <c r="C3302" s="184" t="s">
        <v>5491</v>
      </c>
      <c r="D3302" s="185" t="s">
        <v>2271</v>
      </c>
    </row>
    <row r="3303" spans="1:4">
      <c r="A3303" s="184" t="s">
        <v>5482</v>
      </c>
      <c r="B3303" s="184" t="s">
        <v>5483</v>
      </c>
      <c r="C3303" s="184" t="s">
        <v>5492</v>
      </c>
      <c r="D3303" s="185" t="s">
        <v>2271</v>
      </c>
    </row>
    <row r="3304" spans="1:4">
      <c r="A3304" s="184" t="s">
        <v>5482</v>
      </c>
      <c r="B3304" s="184" t="s">
        <v>5483</v>
      </c>
      <c r="C3304" s="184" t="s">
        <v>5493</v>
      </c>
      <c r="D3304" s="185" t="s">
        <v>2271</v>
      </c>
    </row>
    <row r="3305" spans="1:4">
      <c r="A3305" s="184" t="s">
        <v>5482</v>
      </c>
      <c r="B3305" s="184" t="s">
        <v>5483</v>
      </c>
      <c r="C3305" s="184" t="s">
        <v>5495</v>
      </c>
      <c r="D3305" s="185" t="s">
        <v>2271</v>
      </c>
    </row>
    <row r="3306" spans="1:4">
      <c r="A3306" s="184" t="s">
        <v>5482</v>
      </c>
      <c r="B3306" s="184" t="s">
        <v>5483</v>
      </c>
      <c r="C3306" s="184" t="s">
        <v>5497</v>
      </c>
      <c r="D3306" s="185" t="s">
        <v>2271</v>
      </c>
    </row>
    <row r="3307" spans="1:4">
      <c r="A3307" s="184" t="s">
        <v>5482</v>
      </c>
      <c r="B3307" s="184" t="s">
        <v>5483</v>
      </c>
      <c r="C3307" s="184" t="s">
        <v>5498</v>
      </c>
      <c r="D3307" s="185" t="s">
        <v>2271</v>
      </c>
    </row>
    <row r="3308" spans="1:4">
      <c r="A3308" s="184" t="s">
        <v>5482</v>
      </c>
      <c r="B3308" s="184" t="s">
        <v>5483</v>
      </c>
      <c r="C3308" s="184" t="s">
        <v>5499</v>
      </c>
      <c r="D3308" s="185" t="s">
        <v>2271</v>
      </c>
    </row>
    <row r="3309" spans="1:4">
      <c r="A3309" s="184" t="s">
        <v>5482</v>
      </c>
      <c r="B3309" s="184" t="s">
        <v>5483</v>
      </c>
      <c r="C3309" s="184" t="s">
        <v>5500</v>
      </c>
      <c r="D3309" s="185" t="s">
        <v>2271</v>
      </c>
    </row>
    <row r="3310" spans="1:4">
      <c r="A3310" s="184" t="s">
        <v>5482</v>
      </c>
      <c r="B3310" s="184" t="s">
        <v>5483</v>
      </c>
      <c r="C3310" s="184" t="s">
        <v>5501</v>
      </c>
      <c r="D3310" s="185" t="s">
        <v>2271</v>
      </c>
    </row>
    <row r="3311" spans="1:4">
      <c r="A3311" s="184" t="s">
        <v>5482</v>
      </c>
      <c r="B3311" s="184" t="s">
        <v>5483</v>
      </c>
      <c r="C3311" s="184" t="s">
        <v>5502</v>
      </c>
      <c r="D3311" s="185" t="s">
        <v>2271</v>
      </c>
    </row>
    <row r="3312" spans="1:4">
      <c r="A3312" s="184" t="s">
        <v>5482</v>
      </c>
      <c r="B3312" s="184" t="s">
        <v>5483</v>
      </c>
      <c r="C3312" s="184" t="s">
        <v>5503</v>
      </c>
      <c r="D3312" s="185" t="s">
        <v>2271</v>
      </c>
    </row>
    <row r="3313" spans="1:4">
      <c r="A3313" s="184" t="s">
        <v>5482</v>
      </c>
      <c r="B3313" s="184" t="s">
        <v>5483</v>
      </c>
      <c r="C3313" s="184" t="s">
        <v>5504</v>
      </c>
      <c r="D3313" s="185" t="s">
        <v>2271</v>
      </c>
    </row>
    <row r="3314" spans="1:4">
      <c r="A3314" s="184" t="s">
        <v>5482</v>
      </c>
      <c r="B3314" s="184" t="s">
        <v>5483</v>
      </c>
      <c r="C3314" s="184" t="s">
        <v>5506</v>
      </c>
      <c r="D3314" s="185" t="s">
        <v>2271</v>
      </c>
    </row>
    <row r="3315" spans="1:4">
      <c r="A3315" s="184" t="s">
        <v>5482</v>
      </c>
      <c r="B3315" s="184" t="s">
        <v>5483</v>
      </c>
      <c r="C3315" s="184" t="s">
        <v>5508</v>
      </c>
      <c r="D3315" s="185" t="s">
        <v>2271</v>
      </c>
    </row>
    <row r="3316" spans="1:4">
      <c r="A3316" s="184" t="s">
        <v>5482</v>
      </c>
      <c r="B3316" s="184" t="s">
        <v>5483</v>
      </c>
      <c r="C3316" s="184" t="s">
        <v>5509</v>
      </c>
      <c r="D3316" s="185" t="s">
        <v>2271</v>
      </c>
    </row>
    <row r="3317" spans="1:4">
      <c r="A3317" s="184" t="s">
        <v>5482</v>
      </c>
      <c r="B3317" s="184" t="s">
        <v>5483</v>
      </c>
      <c r="C3317" s="184" t="s">
        <v>5510</v>
      </c>
      <c r="D3317" s="185" t="s">
        <v>2271</v>
      </c>
    </row>
    <row r="3318" spans="1:4">
      <c r="A3318" s="184" t="s">
        <v>5482</v>
      </c>
      <c r="B3318" s="184" t="s">
        <v>5483</v>
      </c>
      <c r="C3318" s="184" t="s">
        <v>5511</v>
      </c>
      <c r="D3318" s="185" t="s">
        <v>2271</v>
      </c>
    </row>
    <row r="3319" spans="1:4">
      <c r="A3319" s="184" t="s">
        <v>5482</v>
      </c>
      <c r="B3319" s="184" t="s">
        <v>5483</v>
      </c>
      <c r="C3319" s="184" t="s">
        <v>5512</v>
      </c>
      <c r="D3319" s="185" t="s">
        <v>2271</v>
      </c>
    </row>
    <row r="3320" spans="1:4">
      <c r="A3320" s="184" t="s">
        <v>5482</v>
      </c>
      <c r="B3320" s="184" t="s">
        <v>5483</v>
      </c>
      <c r="C3320" s="184" t="s">
        <v>5513</v>
      </c>
      <c r="D3320" s="185" t="s">
        <v>2271</v>
      </c>
    </row>
    <row r="3321" spans="1:4">
      <c r="A3321" s="184" t="s">
        <v>5482</v>
      </c>
      <c r="B3321" s="184" t="s">
        <v>5483</v>
      </c>
      <c r="C3321" s="184" t="s">
        <v>5514</v>
      </c>
      <c r="D3321" s="185" t="s">
        <v>2271</v>
      </c>
    </row>
    <row r="3322" spans="1:4">
      <c r="A3322" s="184" t="s">
        <v>5482</v>
      </c>
      <c r="B3322" s="184" t="s">
        <v>5483</v>
      </c>
      <c r="C3322" s="184" t="s">
        <v>5515</v>
      </c>
      <c r="D3322" s="185" t="s">
        <v>2271</v>
      </c>
    </row>
    <row r="3323" spans="1:4">
      <c r="A3323" s="184" t="s">
        <v>5482</v>
      </c>
      <c r="B3323" s="184" t="s">
        <v>5483</v>
      </c>
      <c r="C3323" s="184" t="s">
        <v>5516</v>
      </c>
      <c r="D3323" s="185" t="s">
        <v>2271</v>
      </c>
    </row>
    <row r="3324" spans="1:4">
      <c r="A3324" s="184" t="s">
        <v>5482</v>
      </c>
      <c r="B3324" s="184" t="s">
        <v>5483</v>
      </c>
      <c r="C3324" s="184" t="s">
        <v>5517</v>
      </c>
      <c r="D3324" s="185" t="s">
        <v>2271</v>
      </c>
    </row>
    <row r="3325" spans="1:4">
      <c r="A3325" s="184" t="s">
        <v>5482</v>
      </c>
      <c r="B3325" s="184" t="s">
        <v>5483</v>
      </c>
      <c r="C3325" s="184" t="s">
        <v>5518</v>
      </c>
      <c r="D3325" s="185" t="s">
        <v>2271</v>
      </c>
    </row>
    <row r="3326" spans="1:4">
      <c r="A3326" s="184" t="s">
        <v>5482</v>
      </c>
      <c r="B3326" s="184" t="s">
        <v>5483</v>
      </c>
      <c r="C3326" s="184" t="s">
        <v>5520</v>
      </c>
      <c r="D3326" s="185" t="s">
        <v>2271</v>
      </c>
    </row>
    <row r="3327" spans="1:4">
      <c r="A3327" s="184" t="s">
        <v>5482</v>
      </c>
      <c r="B3327" s="184" t="s">
        <v>5483</v>
      </c>
      <c r="C3327" s="184" t="s">
        <v>5522</v>
      </c>
      <c r="D3327" s="185" t="s">
        <v>2271</v>
      </c>
    </row>
    <row r="3328" spans="1:4">
      <c r="A3328" s="184" t="s">
        <v>5482</v>
      </c>
      <c r="B3328" s="184" t="s">
        <v>5483</v>
      </c>
      <c r="C3328" s="184" t="s">
        <v>5523</v>
      </c>
      <c r="D3328" s="185" t="s">
        <v>2271</v>
      </c>
    </row>
    <row r="3329" spans="1:4">
      <c r="A3329" s="184" t="s">
        <v>5482</v>
      </c>
      <c r="B3329" s="184" t="s">
        <v>5483</v>
      </c>
      <c r="C3329" s="184" t="s">
        <v>5524</v>
      </c>
      <c r="D3329" s="185" t="s">
        <v>2271</v>
      </c>
    </row>
    <row r="3330" spans="1:4">
      <c r="A3330" s="184" t="s">
        <v>5482</v>
      </c>
      <c r="B3330" s="184" t="s">
        <v>5483</v>
      </c>
      <c r="C3330" s="184" t="s">
        <v>5525</v>
      </c>
      <c r="D3330" s="185" t="s">
        <v>2271</v>
      </c>
    </row>
    <row r="3331" spans="1:4">
      <c r="A3331" s="184" t="s">
        <v>5482</v>
      </c>
      <c r="B3331" s="184" t="s">
        <v>5483</v>
      </c>
      <c r="C3331" s="184" t="s">
        <v>5526</v>
      </c>
      <c r="D3331" s="185" t="s">
        <v>2271</v>
      </c>
    </row>
    <row r="3332" spans="1:4">
      <c r="A3332" s="184" t="s">
        <v>5482</v>
      </c>
      <c r="B3332" s="184" t="s">
        <v>5483</v>
      </c>
      <c r="C3332" s="184" t="s">
        <v>5527</v>
      </c>
      <c r="D3332" s="185" t="s">
        <v>2271</v>
      </c>
    </row>
    <row r="3333" spans="1:4">
      <c r="A3333" s="184" t="s">
        <v>5482</v>
      </c>
      <c r="B3333" s="184" t="s">
        <v>5483</v>
      </c>
      <c r="C3333" s="184" t="s">
        <v>5528</v>
      </c>
      <c r="D3333" s="185" t="s">
        <v>2271</v>
      </c>
    </row>
    <row r="3334" spans="1:4">
      <c r="A3334" s="184" t="s">
        <v>5482</v>
      </c>
      <c r="B3334" s="184" t="s">
        <v>5483</v>
      </c>
      <c r="C3334" s="184" t="s">
        <v>5529</v>
      </c>
      <c r="D3334" s="185" t="s">
        <v>2271</v>
      </c>
    </row>
    <row r="3335" spans="1:4">
      <c r="A3335" s="184" t="s">
        <v>5482</v>
      </c>
      <c r="B3335" s="184" t="s">
        <v>5483</v>
      </c>
      <c r="C3335" s="184" t="s">
        <v>5531</v>
      </c>
      <c r="D3335" s="185" t="s">
        <v>2271</v>
      </c>
    </row>
    <row r="3336" spans="1:4">
      <c r="A3336" s="184" t="s">
        <v>5482</v>
      </c>
      <c r="B3336" s="184" t="s">
        <v>5483</v>
      </c>
      <c r="C3336" s="184" t="s">
        <v>5532</v>
      </c>
      <c r="D3336" s="185" t="s">
        <v>2271</v>
      </c>
    </row>
    <row r="3337" spans="1:4">
      <c r="A3337" s="184" t="s">
        <v>5482</v>
      </c>
      <c r="B3337" s="184" t="s">
        <v>5483</v>
      </c>
      <c r="C3337" s="184" t="s">
        <v>5533</v>
      </c>
      <c r="D3337" s="185" t="s">
        <v>2271</v>
      </c>
    </row>
    <row r="3338" spans="1:4">
      <c r="A3338" s="184" t="s">
        <v>5482</v>
      </c>
      <c r="B3338" s="184" t="s">
        <v>5483</v>
      </c>
      <c r="C3338" s="184" t="s">
        <v>5534</v>
      </c>
      <c r="D3338" s="185" t="s">
        <v>2271</v>
      </c>
    </row>
    <row r="3339" spans="1:4">
      <c r="A3339" s="184" t="s">
        <v>5482</v>
      </c>
      <c r="B3339" s="184" t="s">
        <v>5483</v>
      </c>
      <c r="C3339" s="184" t="s">
        <v>5535</v>
      </c>
      <c r="D3339" s="185" t="s">
        <v>2271</v>
      </c>
    </row>
    <row r="3340" spans="1:4">
      <c r="A3340" s="184" t="s">
        <v>5482</v>
      </c>
      <c r="B3340" s="184" t="s">
        <v>5483</v>
      </c>
      <c r="C3340" s="184" t="s">
        <v>5536</v>
      </c>
      <c r="D3340" s="185" t="s">
        <v>2271</v>
      </c>
    </row>
    <row r="3341" spans="1:4">
      <c r="A3341" s="184" t="s">
        <v>5482</v>
      </c>
      <c r="B3341" s="184" t="s">
        <v>5483</v>
      </c>
      <c r="C3341" s="184" t="s">
        <v>5537</v>
      </c>
      <c r="D3341" s="185" t="s">
        <v>2271</v>
      </c>
    </row>
    <row r="3342" spans="1:4">
      <c r="A3342" s="184" t="s">
        <v>5482</v>
      </c>
      <c r="B3342" s="184" t="s">
        <v>5483</v>
      </c>
      <c r="C3342" s="184" t="s">
        <v>5538</v>
      </c>
      <c r="D3342" s="185" t="s">
        <v>2271</v>
      </c>
    </row>
    <row r="3343" spans="1:4">
      <c r="A3343" s="184" t="s">
        <v>5482</v>
      </c>
      <c r="B3343" s="184" t="s">
        <v>5483</v>
      </c>
      <c r="C3343" s="184" t="s">
        <v>5540</v>
      </c>
      <c r="D3343" s="185" t="s">
        <v>2271</v>
      </c>
    </row>
    <row r="3344" spans="1:4">
      <c r="A3344" s="184" t="s">
        <v>5482</v>
      </c>
      <c r="B3344" s="184" t="s">
        <v>5483</v>
      </c>
      <c r="C3344" s="184" t="s">
        <v>5541</v>
      </c>
      <c r="D3344" s="185" t="s">
        <v>2271</v>
      </c>
    </row>
    <row r="3345" spans="1:4">
      <c r="A3345" s="184" t="s">
        <v>5482</v>
      </c>
      <c r="B3345" s="184" t="s">
        <v>5483</v>
      </c>
      <c r="C3345" s="184" t="s">
        <v>5543</v>
      </c>
      <c r="D3345" s="185" t="s">
        <v>2271</v>
      </c>
    </row>
    <row r="3346" spans="1:4">
      <c r="A3346" s="184" t="s">
        <v>5482</v>
      </c>
      <c r="B3346" s="184" t="s">
        <v>5483</v>
      </c>
      <c r="C3346" s="184" t="s">
        <v>5544</v>
      </c>
      <c r="D3346" s="185" t="s">
        <v>2271</v>
      </c>
    </row>
    <row r="3347" spans="1:4">
      <c r="A3347" s="184" t="s">
        <v>5482</v>
      </c>
      <c r="B3347" s="184" t="s">
        <v>5483</v>
      </c>
      <c r="C3347" s="184" t="s">
        <v>5546</v>
      </c>
      <c r="D3347" s="185" t="s">
        <v>2271</v>
      </c>
    </row>
    <row r="3348" spans="1:4">
      <c r="A3348" s="184" t="s">
        <v>5482</v>
      </c>
      <c r="B3348" s="184" t="s">
        <v>5483</v>
      </c>
      <c r="C3348" s="184" t="s">
        <v>6700</v>
      </c>
      <c r="D3348" s="185" t="s">
        <v>2271</v>
      </c>
    </row>
    <row r="3349" spans="1:4">
      <c r="A3349" s="184" t="s">
        <v>5482</v>
      </c>
      <c r="B3349" s="184" t="s">
        <v>5483</v>
      </c>
      <c r="C3349" s="184" t="s">
        <v>6799</v>
      </c>
      <c r="D3349" s="185" t="s">
        <v>2271</v>
      </c>
    </row>
    <row r="3350" spans="1:4">
      <c r="A3350" s="184" t="s">
        <v>5482</v>
      </c>
      <c r="B3350" s="184" t="s">
        <v>5483</v>
      </c>
      <c r="C3350" s="184" t="s">
        <v>5488</v>
      </c>
      <c r="D3350" s="185" t="s">
        <v>2288</v>
      </c>
    </row>
    <row r="3351" spans="1:4">
      <c r="A3351" s="184" t="s">
        <v>5482</v>
      </c>
      <c r="B3351" s="184" t="s">
        <v>5483</v>
      </c>
      <c r="C3351" s="184" t="s">
        <v>5494</v>
      </c>
      <c r="D3351" s="185" t="s">
        <v>2288</v>
      </c>
    </row>
    <row r="3352" spans="1:4">
      <c r="A3352" s="184" t="s">
        <v>5482</v>
      </c>
      <c r="B3352" s="184" t="s">
        <v>5483</v>
      </c>
      <c r="C3352" s="184" t="s">
        <v>5496</v>
      </c>
      <c r="D3352" s="185" t="s">
        <v>2288</v>
      </c>
    </row>
    <row r="3353" spans="1:4">
      <c r="A3353" s="184" t="s">
        <v>5482</v>
      </c>
      <c r="B3353" s="184" t="s">
        <v>5483</v>
      </c>
      <c r="C3353" s="184" t="s">
        <v>5505</v>
      </c>
      <c r="D3353" s="185" t="s">
        <v>2288</v>
      </c>
    </row>
    <row r="3354" spans="1:4">
      <c r="A3354" s="184" t="s">
        <v>5482</v>
      </c>
      <c r="B3354" s="184" t="s">
        <v>5483</v>
      </c>
      <c r="C3354" s="184" t="s">
        <v>5507</v>
      </c>
      <c r="D3354" s="185" t="s">
        <v>2288</v>
      </c>
    </row>
    <row r="3355" spans="1:4">
      <c r="A3355" s="184" t="s">
        <v>5482</v>
      </c>
      <c r="B3355" s="184" t="s">
        <v>5483</v>
      </c>
      <c r="C3355" s="184" t="s">
        <v>5519</v>
      </c>
      <c r="D3355" s="185" t="s">
        <v>2288</v>
      </c>
    </row>
    <row r="3356" spans="1:4">
      <c r="A3356" s="184" t="s">
        <v>5482</v>
      </c>
      <c r="B3356" s="184" t="s">
        <v>5483</v>
      </c>
      <c r="C3356" s="184" t="s">
        <v>5521</v>
      </c>
      <c r="D3356" s="185" t="s">
        <v>2288</v>
      </c>
    </row>
    <row r="3357" spans="1:4">
      <c r="A3357" s="184" t="s">
        <v>5482</v>
      </c>
      <c r="B3357" s="184" t="s">
        <v>5483</v>
      </c>
      <c r="C3357" s="184" t="s">
        <v>5530</v>
      </c>
      <c r="D3357" s="185" t="s">
        <v>2288</v>
      </c>
    </row>
    <row r="3358" spans="1:4">
      <c r="A3358" s="184" t="s">
        <v>5482</v>
      </c>
      <c r="B3358" s="184" t="s">
        <v>5483</v>
      </c>
      <c r="C3358" s="184" t="s">
        <v>5539</v>
      </c>
      <c r="D3358" s="185" t="s">
        <v>2288</v>
      </c>
    </row>
    <row r="3359" spans="1:4">
      <c r="A3359" s="184" t="s">
        <v>5482</v>
      </c>
      <c r="B3359" s="184" t="s">
        <v>5483</v>
      </c>
      <c r="C3359" s="184" t="s">
        <v>5542</v>
      </c>
      <c r="D3359" s="185" t="s">
        <v>2288</v>
      </c>
    </row>
    <row r="3360" spans="1:4">
      <c r="A3360" s="184" t="s">
        <v>5482</v>
      </c>
      <c r="B3360" s="184" t="s">
        <v>5483</v>
      </c>
      <c r="C3360" s="184" t="s">
        <v>5545</v>
      </c>
      <c r="D3360" s="185" t="s">
        <v>2288</v>
      </c>
    </row>
    <row r="3361" spans="1:4">
      <c r="A3361" s="184" t="s">
        <v>5482</v>
      </c>
      <c r="B3361" s="184" t="s">
        <v>5483</v>
      </c>
      <c r="C3361" s="184" t="s">
        <v>5547</v>
      </c>
      <c r="D3361" s="185" t="s">
        <v>2288</v>
      </c>
    </row>
    <row r="3362" spans="1:4">
      <c r="A3362" s="184" t="s">
        <v>1282</v>
      </c>
      <c r="B3362" s="184" t="s">
        <v>3613</v>
      </c>
      <c r="C3362" s="184" t="s">
        <v>3613</v>
      </c>
      <c r="D3362" s="185" t="s">
        <v>2271</v>
      </c>
    </row>
    <row r="3363" spans="1:4">
      <c r="A3363" s="184" t="s">
        <v>1284</v>
      </c>
      <c r="B3363" s="184" t="s">
        <v>6225</v>
      </c>
      <c r="C3363" s="184" t="s">
        <v>6225</v>
      </c>
      <c r="D3363" s="185" t="s">
        <v>2271</v>
      </c>
    </row>
    <row r="3364" spans="1:4">
      <c r="A3364" s="184" t="s">
        <v>1286</v>
      </c>
      <c r="B3364" s="184" t="s">
        <v>4024</v>
      </c>
      <c r="C3364" s="184" t="s">
        <v>4024</v>
      </c>
      <c r="D3364" s="185" t="s">
        <v>2271</v>
      </c>
    </row>
    <row r="3365" spans="1:4">
      <c r="A3365" s="184" t="s">
        <v>1288</v>
      </c>
      <c r="B3365" s="184" t="s">
        <v>1289</v>
      </c>
      <c r="C3365" s="184" t="s">
        <v>3727</v>
      </c>
      <c r="D3365" s="185" t="s">
        <v>2271</v>
      </c>
    </row>
    <row r="3366" spans="1:4">
      <c r="A3366" s="184" t="s">
        <v>1288</v>
      </c>
      <c r="B3366" s="184" t="s">
        <v>1289</v>
      </c>
      <c r="C3366" s="184" t="s">
        <v>1289</v>
      </c>
      <c r="D3366" s="185" t="s">
        <v>2271</v>
      </c>
    </row>
    <row r="3367" spans="1:4">
      <c r="A3367" s="184" t="s">
        <v>1288</v>
      </c>
      <c r="B3367" s="184" t="s">
        <v>1289</v>
      </c>
      <c r="C3367" s="184" t="s">
        <v>3728</v>
      </c>
      <c r="D3367" s="185" t="s">
        <v>2271</v>
      </c>
    </row>
    <row r="3368" spans="1:4">
      <c r="A3368" s="184" t="s">
        <v>1288</v>
      </c>
      <c r="B3368" s="184" t="s">
        <v>1289</v>
      </c>
      <c r="C3368" s="184" t="s">
        <v>3729</v>
      </c>
      <c r="D3368" s="185" t="s">
        <v>2271</v>
      </c>
    </row>
    <row r="3369" spans="1:4">
      <c r="A3369" s="184" t="s">
        <v>1288</v>
      </c>
      <c r="B3369" s="184" t="s">
        <v>1289</v>
      </c>
      <c r="C3369" s="184" t="s">
        <v>3730</v>
      </c>
      <c r="D3369" s="185" t="s">
        <v>2271</v>
      </c>
    </row>
    <row r="3370" spans="1:4">
      <c r="A3370" s="184" t="s">
        <v>1290</v>
      </c>
      <c r="B3370" s="184" t="s">
        <v>1291</v>
      </c>
      <c r="C3370" s="184" t="s">
        <v>1291</v>
      </c>
      <c r="D3370" s="185" t="s">
        <v>2271</v>
      </c>
    </row>
    <row r="3371" spans="1:4">
      <c r="A3371" s="184" t="s">
        <v>1290</v>
      </c>
      <c r="B3371" s="184" t="s">
        <v>1291</v>
      </c>
      <c r="C3371" s="184" t="s">
        <v>3764</v>
      </c>
      <c r="D3371" s="185" t="s">
        <v>2271</v>
      </c>
    </row>
    <row r="3372" spans="1:4">
      <c r="A3372" s="184" t="s">
        <v>1290</v>
      </c>
      <c r="B3372" s="184" t="s">
        <v>1291</v>
      </c>
      <c r="C3372" s="184" t="s">
        <v>3765</v>
      </c>
      <c r="D3372" s="185" t="s">
        <v>2271</v>
      </c>
    </row>
    <row r="3373" spans="1:4">
      <c r="A3373" s="184" t="s">
        <v>1290</v>
      </c>
      <c r="B3373" s="184" t="s">
        <v>1291</v>
      </c>
      <c r="C3373" s="184" t="s">
        <v>3767</v>
      </c>
      <c r="D3373" s="185" t="s">
        <v>2271</v>
      </c>
    </row>
    <row r="3374" spans="1:4">
      <c r="A3374" s="184" t="s">
        <v>1290</v>
      </c>
      <c r="B3374" s="184" t="s">
        <v>1291</v>
      </c>
      <c r="C3374" s="184" t="s">
        <v>3768</v>
      </c>
      <c r="D3374" s="185" t="s">
        <v>2271</v>
      </c>
    </row>
    <row r="3375" spans="1:4">
      <c r="A3375" s="184" t="s">
        <v>1290</v>
      </c>
      <c r="B3375" s="184" t="s">
        <v>1291</v>
      </c>
      <c r="C3375" s="184" t="s">
        <v>3771</v>
      </c>
      <c r="D3375" s="185" t="s">
        <v>2271</v>
      </c>
    </row>
    <row r="3376" spans="1:4">
      <c r="A3376" s="184" t="s">
        <v>1290</v>
      </c>
      <c r="B3376" s="184" t="s">
        <v>1291</v>
      </c>
      <c r="C3376" s="184" t="s">
        <v>3766</v>
      </c>
      <c r="D3376" s="185" t="s">
        <v>2288</v>
      </c>
    </row>
    <row r="3377" spans="1:4">
      <c r="A3377" s="184" t="s">
        <v>1290</v>
      </c>
      <c r="B3377" s="184" t="s">
        <v>1291</v>
      </c>
      <c r="C3377" s="184" t="s">
        <v>3769</v>
      </c>
      <c r="D3377" s="185" t="s">
        <v>2288</v>
      </c>
    </row>
    <row r="3378" spans="1:4">
      <c r="A3378" s="184" t="s">
        <v>1290</v>
      </c>
      <c r="B3378" s="184" t="s">
        <v>1291</v>
      </c>
      <c r="C3378" s="184" t="s">
        <v>3770</v>
      </c>
      <c r="D3378" s="185" t="s">
        <v>2288</v>
      </c>
    </row>
    <row r="3379" spans="1:4">
      <c r="A3379" s="184" t="s">
        <v>1292</v>
      </c>
      <c r="B3379" s="184" t="s">
        <v>1293</v>
      </c>
      <c r="C3379" s="184" t="s">
        <v>1293</v>
      </c>
      <c r="D3379" s="185" t="s">
        <v>2271</v>
      </c>
    </row>
    <row r="3380" spans="1:4">
      <c r="A3380" s="184" t="s">
        <v>1292</v>
      </c>
      <c r="B3380" s="184" t="s">
        <v>1293</v>
      </c>
      <c r="C3380" s="184" t="s">
        <v>4045</v>
      </c>
      <c r="D3380" s="185" t="s">
        <v>2271</v>
      </c>
    </row>
    <row r="3381" spans="1:4">
      <c r="A3381" s="184" t="s">
        <v>1292</v>
      </c>
      <c r="B3381" s="184" t="s">
        <v>1293</v>
      </c>
      <c r="C3381" s="184" t="s">
        <v>4046</v>
      </c>
      <c r="D3381" s="185" t="s">
        <v>2271</v>
      </c>
    </row>
    <row r="3382" spans="1:4">
      <c r="A3382" s="184" t="s">
        <v>1292</v>
      </c>
      <c r="B3382" s="184" t="s">
        <v>1293</v>
      </c>
      <c r="C3382" s="184" t="s">
        <v>4047</v>
      </c>
      <c r="D3382" s="185" t="s">
        <v>2271</v>
      </c>
    </row>
    <row r="3383" spans="1:4">
      <c r="A3383" s="184" t="s">
        <v>1292</v>
      </c>
      <c r="B3383" s="184" t="s">
        <v>1293</v>
      </c>
      <c r="C3383" s="184" t="s">
        <v>4048</v>
      </c>
      <c r="D3383" s="185" t="s">
        <v>2271</v>
      </c>
    </row>
    <row r="3384" spans="1:4">
      <c r="A3384" s="184" t="s">
        <v>1294</v>
      </c>
      <c r="B3384" s="184" t="s">
        <v>1295</v>
      </c>
      <c r="C3384" s="184" t="s">
        <v>1295</v>
      </c>
      <c r="D3384" s="185" t="s">
        <v>2271</v>
      </c>
    </row>
    <row r="3385" spans="1:4">
      <c r="A3385" s="184" t="s">
        <v>1294</v>
      </c>
      <c r="B3385" s="184" t="s">
        <v>1295</v>
      </c>
      <c r="C3385" s="184" t="s">
        <v>3224</v>
      </c>
      <c r="D3385" s="185" t="s">
        <v>2271</v>
      </c>
    </row>
    <row r="3386" spans="1:4">
      <c r="A3386" s="184" t="s">
        <v>1294</v>
      </c>
      <c r="B3386" s="184" t="s">
        <v>1295</v>
      </c>
      <c r="C3386" s="184" t="s">
        <v>2287</v>
      </c>
      <c r="D3386" s="185" t="s">
        <v>2271</v>
      </c>
    </row>
    <row r="3387" spans="1:4">
      <c r="A3387" s="184" t="s">
        <v>1294</v>
      </c>
      <c r="B3387" s="184" t="s">
        <v>1295</v>
      </c>
      <c r="C3387" s="184" t="s">
        <v>4064</v>
      </c>
      <c r="D3387" s="185" t="s">
        <v>2271</v>
      </c>
    </row>
    <row r="3388" spans="1:4">
      <c r="A3388" s="184" t="s">
        <v>1294</v>
      </c>
      <c r="B3388" s="184" t="s">
        <v>1295</v>
      </c>
      <c r="C3388" s="184" t="s">
        <v>4065</v>
      </c>
      <c r="D3388" s="185" t="s">
        <v>2271</v>
      </c>
    </row>
    <row r="3389" spans="1:4">
      <c r="A3389" s="184" t="s">
        <v>1294</v>
      </c>
      <c r="B3389" s="184" t="s">
        <v>1295</v>
      </c>
      <c r="C3389" s="184" t="s">
        <v>4066</v>
      </c>
      <c r="D3389" s="185" t="s">
        <v>2271</v>
      </c>
    </row>
    <row r="3390" spans="1:4">
      <c r="A3390" s="184" t="s">
        <v>1294</v>
      </c>
      <c r="B3390" s="184" t="s">
        <v>1295</v>
      </c>
      <c r="C3390" s="184" t="s">
        <v>4067</v>
      </c>
      <c r="D3390" s="185" t="s">
        <v>2271</v>
      </c>
    </row>
    <row r="3391" spans="1:4">
      <c r="A3391" s="184" t="s">
        <v>1296</v>
      </c>
      <c r="B3391" s="184" t="s">
        <v>4052</v>
      </c>
      <c r="C3391" s="184" t="s">
        <v>4052</v>
      </c>
      <c r="D3391" s="185" t="s">
        <v>2271</v>
      </c>
    </row>
    <row r="3392" spans="1:4">
      <c r="A3392" s="184" t="s">
        <v>1298</v>
      </c>
      <c r="B3392" s="184" t="s">
        <v>1299</v>
      </c>
      <c r="C3392" s="184" t="s">
        <v>1299</v>
      </c>
      <c r="D3392" s="185" t="s">
        <v>2271</v>
      </c>
    </row>
    <row r="3393" spans="1:4">
      <c r="A3393" s="184" t="s">
        <v>1298</v>
      </c>
      <c r="B3393" s="184" t="s">
        <v>1299</v>
      </c>
      <c r="C3393" s="184" t="s">
        <v>4053</v>
      </c>
      <c r="D3393" s="185" t="s">
        <v>2271</v>
      </c>
    </row>
    <row r="3394" spans="1:4">
      <c r="A3394" s="184" t="s">
        <v>1298</v>
      </c>
      <c r="B3394" s="184" t="s">
        <v>1299</v>
      </c>
      <c r="C3394" s="184" t="s">
        <v>4054</v>
      </c>
      <c r="D3394" s="185" t="s">
        <v>2271</v>
      </c>
    </row>
    <row r="3395" spans="1:4">
      <c r="A3395" s="184" t="s">
        <v>1298</v>
      </c>
      <c r="B3395" s="184" t="s">
        <v>1299</v>
      </c>
      <c r="C3395" s="184" t="s">
        <v>4055</v>
      </c>
      <c r="D3395" s="185" t="s">
        <v>2271</v>
      </c>
    </row>
    <row r="3396" spans="1:4">
      <c r="A3396" s="184" t="s">
        <v>1298</v>
      </c>
      <c r="B3396" s="184" t="s">
        <v>1299</v>
      </c>
      <c r="C3396" s="184" t="s">
        <v>4057</v>
      </c>
      <c r="D3396" s="185" t="s">
        <v>2271</v>
      </c>
    </row>
    <row r="3397" spans="1:4">
      <c r="A3397" s="184" t="s">
        <v>1298</v>
      </c>
      <c r="B3397" s="184" t="s">
        <v>1299</v>
      </c>
      <c r="C3397" s="184" t="s">
        <v>4059</v>
      </c>
      <c r="D3397" s="185" t="s">
        <v>2271</v>
      </c>
    </row>
    <row r="3398" spans="1:4">
      <c r="A3398" s="184" t="s">
        <v>1298</v>
      </c>
      <c r="B3398" s="184" t="s">
        <v>1299</v>
      </c>
      <c r="C3398" s="184" t="s">
        <v>4060</v>
      </c>
      <c r="D3398" s="185" t="s">
        <v>2271</v>
      </c>
    </row>
    <row r="3399" spans="1:4">
      <c r="A3399" s="184" t="s">
        <v>1298</v>
      </c>
      <c r="B3399" s="184" t="s">
        <v>1299</v>
      </c>
      <c r="C3399" s="184" t="s">
        <v>4062</v>
      </c>
      <c r="D3399" s="185" t="s">
        <v>2271</v>
      </c>
    </row>
    <row r="3400" spans="1:4">
      <c r="A3400" s="184" t="s">
        <v>1298</v>
      </c>
      <c r="B3400" s="184" t="s">
        <v>1299</v>
      </c>
      <c r="C3400" s="184" t="s">
        <v>4063</v>
      </c>
      <c r="D3400" s="185" t="s">
        <v>2271</v>
      </c>
    </row>
    <row r="3401" spans="1:4">
      <c r="A3401" s="184" t="s">
        <v>1298</v>
      </c>
      <c r="B3401" s="184" t="s">
        <v>1299</v>
      </c>
      <c r="C3401" s="184" t="s">
        <v>4056</v>
      </c>
      <c r="D3401" s="185" t="s">
        <v>2288</v>
      </c>
    </row>
    <row r="3402" spans="1:4">
      <c r="A3402" s="184" t="s">
        <v>1298</v>
      </c>
      <c r="B3402" s="184" t="s">
        <v>1299</v>
      </c>
      <c r="C3402" s="184" t="s">
        <v>4058</v>
      </c>
      <c r="D3402" s="185" t="s">
        <v>2288</v>
      </c>
    </row>
    <row r="3403" spans="1:4">
      <c r="A3403" s="184" t="s">
        <v>1298</v>
      </c>
      <c r="B3403" s="184" t="s">
        <v>1299</v>
      </c>
      <c r="C3403" s="184" t="s">
        <v>4061</v>
      </c>
      <c r="D3403" s="185" t="s">
        <v>2288</v>
      </c>
    </row>
    <row r="3404" spans="1:4">
      <c r="A3404" s="184" t="s">
        <v>1300</v>
      </c>
      <c r="B3404" s="184" t="s">
        <v>1301</v>
      </c>
      <c r="C3404" s="184" t="s">
        <v>1301</v>
      </c>
      <c r="D3404" s="185" t="s">
        <v>2271</v>
      </c>
    </row>
    <row r="3405" spans="1:4">
      <c r="A3405" s="184" t="s">
        <v>1300</v>
      </c>
      <c r="B3405" s="184" t="s">
        <v>1301</v>
      </c>
      <c r="C3405" s="184" t="s">
        <v>4122</v>
      </c>
      <c r="D3405" s="185" t="s">
        <v>2271</v>
      </c>
    </row>
    <row r="3406" spans="1:4">
      <c r="A3406" s="184" t="s">
        <v>1300</v>
      </c>
      <c r="B3406" s="184" t="s">
        <v>1301</v>
      </c>
      <c r="C3406" s="184" t="s">
        <v>4123</v>
      </c>
      <c r="D3406" s="185" t="s">
        <v>2271</v>
      </c>
    </row>
    <row r="3407" spans="1:4">
      <c r="A3407" s="184" t="s">
        <v>1300</v>
      </c>
      <c r="B3407" s="184" t="s">
        <v>1301</v>
      </c>
      <c r="C3407" s="184" t="s">
        <v>4124</v>
      </c>
      <c r="D3407" s="185" t="s">
        <v>2271</v>
      </c>
    </row>
    <row r="3408" spans="1:4">
      <c r="A3408" s="184" t="s">
        <v>1300</v>
      </c>
      <c r="B3408" s="184" t="s">
        <v>1301</v>
      </c>
      <c r="C3408" s="184" t="s">
        <v>4125</v>
      </c>
      <c r="D3408" s="185" t="s">
        <v>2271</v>
      </c>
    </row>
    <row r="3409" spans="1:4">
      <c r="A3409" s="184" t="s">
        <v>1300</v>
      </c>
      <c r="B3409" s="184" t="s">
        <v>1301</v>
      </c>
      <c r="C3409" s="184" t="s">
        <v>4126</v>
      </c>
      <c r="D3409" s="185" t="s">
        <v>2271</v>
      </c>
    </row>
    <row r="3410" spans="1:4">
      <c r="A3410" s="184" t="s">
        <v>1300</v>
      </c>
      <c r="B3410" s="184" t="s">
        <v>1301</v>
      </c>
      <c r="C3410" s="184" t="s">
        <v>4127</v>
      </c>
      <c r="D3410" s="185" t="s">
        <v>2271</v>
      </c>
    </row>
    <row r="3411" spans="1:4">
      <c r="A3411" s="184" t="s">
        <v>1302</v>
      </c>
      <c r="B3411" s="184" t="s">
        <v>1303</v>
      </c>
      <c r="C3411" s="184" t="s">
        <v>6221</v>
      </c>
      <c r="D3411" s="185" t="s">
        <v>2271</v>
      </c>
    </row>
    <row r="3412" spans="1:4">
      <c r="A3412" s="184" t="s">
        <v>1302</v>
      </c>
      <c r="B3412" s="184" t="s">
        <v>1303</v>
      </c>
      <c r="C3412" s="184" t="s">
        <v>1303</v>
      </c>
      <c r="D3412" s="185" t="s">
        <v>2271</v>
      </c>
    </row>
    <row r="3413" spans="1:4">
      <c r="A3413" s="184" t="s">
        <v>1302</v>
      </c>
      <c r="B3413" s="184" t="s">
        <v>1303</v>
      </c>
      <c r="C3413" s="184" t="s">
        <v>6222</v>
      </c>
      <c r="D3413" s="185" t="s">
        <v>2271</v>
      </c>
    </row>
    <row r="3414" spans="1:4">
      <c r="A3414" s="184" t="s">
        <v>1302</v>
      </c>
      <c r="B3414" s="184" t="s">
        <v>1303</v>
      </c>
      <c r="C3414" s="184" t="s">
        <v>6223</v>
      </c>
      <c r="D3414" s="185" t="s">
        <v>2271</v>
      </c>
    </row>
    <row r="3415" spans="1:4">
      <c r="A3415" s="184" t="s">
        <v>1302</v>
      </c>
      <c r="B3415" s="184" t="s">
        <v>1303</v>
      </c>
      <c r="C3415" s="184" t="s">
        <v>6224</v>
      </c>
      <c r="D3415" s="185" t="s">
        <v>2271</v>
      </c>
    </row>
    <row r="3416" spans="1:4">
      <c r="A3416" s="184" t="s">
        <v>1304</v>
      </c>
      <c r="B3416" s="184" t="s">
        <v>1305</v>
      </c>
      <c r="C3416" s="184" t="s">
        <v>1305</v>
      </c>
      <c r="D3416" s="185" t="s">
        <v>2271</v>
      </c>
    </row>
    <row r="3417" spans="1:4">
      <c r="A3417" s="184" t="s">
        <v>1304</v>
      </c>
      <c r="B3417" s="184" t="s">
        <v>1305</v>
      </c>
      <c r="C3417" s="184" t="s">
        <v>5945</v>
      </c>
      <c r="D3417" s="185" t="s">
        <v>2271</v>
      </c>
    </row>
    <row r="3418" spans="1:4">
      <c r="A3418" s="184" t="s">
        <v>1304</v>
      </c>
      <c r="B3418" s="184" t="s">
        <v>1305</v>
      </c>
      <c r="C3418" s="184" t="s">
        <v>5944</v>
      </c>
      <c r="D3418" s="185" t="s">
        <v>2288</v>
      </c>
    </row>
    <row r="3419" spans="1:4">
      <c r="A3419" s="184" t="s">
        <v>1304</v>
      </c>
      <c r="B3419" s="184" t="s">
        <v>1305</v>
      </c>
      <c r="C3419" s="184" t="s">
        <v>5946</v>
      </c>
      <c r="D3419" s="185" t="s">
        <v>2288</v>
      </c>
    </row>
    <row r="3420" spans="1:4">
      <c r="A3420" s="184" t="s">
        <v>1306</v>
      </c>
      <c r="B3420" s="184" t="s">
        <v>1307</v>
      </c>
      <c r="C3420" s="184" t="s">
        <v>2425</v>
      </c>
      <c r="D3420" s="185" t="s">
        <v>2271</v>
      </c>
    </row>
    <row r="3421" spans="1:4">
      <c r="A3421" s="184" t="s">
        <v>1306</v>
      </c>
      <c r="B3421" s="184" t="s">
        <v>1307</v>
      </c>
      <c r="C3421" s="184" t="s">
        <v>1307</v>
      </c>
      <c r="D3421" s="185" t="s">
        <v>2271</v>
      </c>
    </row>
    <row r="3422" spans="1:4">
      <c r="A3422" s="184" t="s">
        <v>1306</v>
      </c>
      <c r="B3422" s="184" t="s">
        <v>1307</v>
      </c>
      <c r="C3422" s="184" t="s">
        <v>2426</v>
      </c>
      <c r="D3422" s="185" t="s">
        <v>2271</v>
      </c>
    </row>
    <row r="3423" spans="1:4">
      <c r="A3423" s="184" t="s">
        <v>1308</v>
      </c>
      <c r="B3423" s="184" t="s">
        <v>1309</v>
      </c>
      <c r="C3423" s="184" t="s">
        <v>1309</v>
      </c>
      <c r="D3423" s="185" t="s">
        <v>2271</v>
      </c>
    </row>
    <row r="3424" spans="1:4">
      <c r="A3424" s="184" t="s">
        <v>1308</v>
      </c>
      <c r="B3424" s="184" t="s">
        <v>1309</v>
      </c>
      <c r="C3424" s="184" t="s">
        <v>6605</v>
      </c>
      <c r="D3424" s="185" t="s">
        <v>2271</v>
      </c>
    </row>
    <row r="3425" spans="1:4">
      <c r="A3425" s="184" t="s">
        <v>1308</v>
      </c>
      <c r="B3425" s="184" t="s">
        <v>1309</v>
      </c>
      <c r="C3425" s="184" t="s">
        <v>6606</v>
      </c>
      <c r="D3425" s="185" t="s">
        <v>2271</v>
      </c>
    </row>
    <row r="3426" spans="1:4">
      <c r="A3426" s="184" t="s">
        <v>1308</v>
      </c>
      <c r="B3426" s="184" t="s">
        <v>1309</v>
      </c>
      <c r="C3426" s="184" t="s">
        <v>6607</v>
      </c>
      <c r="D3426" s="185" t="s">
        <v>2271</v>
      </c>
    </row>
    <row r="3427" spans="1:4">
      <c r="A3427" s="184" t="s">
        <v>1310</v>
      </c>
      <c r="B3427" s="184" t="s">
        <v>1311</v>
      </c>
      <c r="C3427" s="184" t="s">
        <v>1311</v>
      </c>
      <c r="D3427" s="185" t="s">
        <v>2271</v>
      </c>
    </row>
    <row r="3428" spans="1:4">
      <c r="A3428" s="184" t="s">
        <v>1310</v>
      </c>
      <c r="B3428" s="184" t="s">
        <v>1311</v>
      </c>
      <c r="C3428" s="184" t="s">
        <v>2292</v>
      </c>
      <c r="D3428" s="185" t="s">
        <v>2271</v>
      </c>
    </row>
    <row r="3429" spans="1:4">
      <c r="A3429" s="184" t="s">
        <v>1310</v>
      </c>
      <c r="B3429" s="184" t="s">
        <v>1311</v>
      </c>
      <c r="C3429" s="184" t="s">
        <v>2293</v>
      </c>
      <c r="D3429" s="185" t="s">
        <v>2271</v>
      </c>
    </row>
    <row r="3430" spans="1:4">
      <c r="A3430" s="184" t="s">
        <v>1310</v>
      </c>
      <c r="B3430" s="184" t="s">
        <v>1311</v>
      </c>
      <c r="C3430" s="184" t="s">
        <v>2294</v>
      </c>
      <c r="D3430" s="185" t="s">
        <v>2271</v>
      </c>
    </row>
    <row r="3431" spans="1:4">
      <c r="A3431" s="184" t="s">
        <v>1310</v>
      </c>
      <c r="B3431" s="184" t="s">
        <v>1311</v>
      </c>
      <c r="C3431" s="184" t="s">
        <v>2296</v>
      </c>
      <c r="D3431" s="185" t="s">
        <v>2271</v>
      </c>
    </row>
    <row r="3432" spans="1:4">
      <c r="A3432" s="184" t="s">
        <v>1310</v>
      </c>
      <c r="B3432" s="184" t="s">
        <v>1311</v>
      </c>
      <c r="C3432" s="184" t="s">
        <v>2295</v>
      </c>
      <c r="D3432" s="185" t="s">
        <v>2288</v>
      </c>
    </row>
    <row r="3433" spans="1:4">
      <c r="A3433" s="184" t="s">
        <v>1312</v>
      </c>
      <c r="B3433" s="184" t="s">
        <v>1313</v>
      </c>
      <c r="C3433" s="184" t="s">
        <v>1313</v>
      </c>
      <c r="D3433" s="185" t="s">
        <v>2271</v>
      </c>
    </row>
    <row r="3434" spans="1:4">
      <c r="A3434" s="184" t="s">
        <v>1312</v>
      </c>
      <c r="B3434" s="184" t="s">
        <v>1313</v>
      </c>
      <c r="C3434" s="184" t="s">
        <v>2680</v>
      </c>
      <c r="D3434" s="185" t="s">
        <v>2271</v>
      </c>
    </row>
    <row r="3435" spans="1:4">
      <c r="A3435" s="184" t="s">
        <v>1312</v>
      </c>
      <c r="B3435" s="184" t="s">
        <v>1313</v>
      </c>
      <c r="C3435" s="184" t="s">
        <v>2681</v>
      </c>
      <c r="D3435" s="185" t="s">
        <v>2271</v>
      </c>
    </row>
    <row r="3436" spans="1:4">
      <c r="A3436" s="184" t="s">
        <v>1312</v>
      </c>
      <c r="B3436" s="184" t="s">
        <v>1313</v>
      </c>
      <c r="C3436" s="184" t="s">
        <v>2682</v>
      </c>
      <c r="D3436" s="185" t="s">
        <v>2271</v>
      </c>
    </row>
    <row r="3437" spans="1:4">
      <c r="A3437" s="184" t="s">
        <v>1312</v>
      </c>
      <c r="B3437" s="184" t="s">
        <v>1313</v>
      </c>
      <c r="C3437" s="184" t="s">
        <v>2683</v>
      </c>
      <c r="D3437" s="185" t="s">
        <v>2271</v>
      </c>
    </row>
    <row r="3438" spans="1:4">
      <c r="A3438" s="184" t="s">
        <v>1312</v>
      </c>
      <c r="B3438" s="184" t="s">
        <v>1313</v>
      </c>
      <c r="C3438" s="184" t="s">
        <v>2684</v>
      </c>
      <c r="D3438" s="185" t="s">
        <v>2271</v>
      </c>
    </row>
    <row r="3439" spans="1:4">
      <c r="A3439" s="184" t="s">
        <v>1312</v>
      </c>
      <c r="B3439" s="184" t="s">
        <v>1313</v>
      </c>
      <c r="C3439" s="184" t="s">
        <v>2685</v>
      </c>
      <c r="D3439" s="185" t="s">
        <v>2288</v>
      </c>
    </row>
    <row r="3440" spans="1:4">
      <c r="A3440" s="184" t="s">
        <v>1314</v>
      </c>
      <c r="B3440" s="184" t="s">
        <v>1315</v>
      </c>
      <c r="C3440" s="184" t="s">
        <v>1315</v>
      </c>
      <c r="D3440" s="185" t="s">
        <v>2271</v>
      </c>
    </row>
    <row r="3441" spans="1:4">
      <c r="A3441" s="184" t="s">
        <v>1314</v>
      </c>
      <c r="B3441" s="184" t="s">
        <v>1315</v>
      </c>
      <c r="C3441" s="184" t="s">
        <v>2830</v>
      </c>
      <c r="D3441" s="185" t="s">
        <v>2271</v>
      </c>
    </row>
    <row r="3442" spans="1:4">
      <c r="A3442" s="184" t="s">
        <v>1314</v>
      </c>
      <c r="B3442" s="184" t="s">
        <v>1315</v>
      </c>
      <c r="C3442" s="184" t="s">
        <v>2831</v>
      </c>
      <c r="D3442" s="185" t="s">
        <v>2271</v>
      </c>
    </row>
    <row r="3443" spans="1:4">
      <c r="A3443" s="184" t="s">
        <v>1314</v>
      </c>
      <c r="B3443" s="184" t="s">
        <v>1315</v>
      </c>
      <c r="C3443" s="184" t="s">
        <v>2832</v>
      </c>
      <c r="D3443" s="185" t="s">
        <v>2271</v>
      </c>
    </row>
    <row r="3444" spans="1:4">
      <c r="A3444" s="184" t="s">
        <v>1316</v>
      </c>
      <c r="B3444" s="184" t="s">
        <v>1317</v>
      </c>
      <c r="C3444" s="184" t="s">
        <v>3993</v>
      </c>
      <c r="D3444" s="185" t="s">
        <v>2271</v>
      </c>
    </row>
    <row r="3445" spans="1:4">
      <c r="A3445" s="184" t="s">
        <v>1316</v>
      </c>
      <c r="B3445" s="184" t="s">
        <v>1317</v>
      </c>
      <c r="C3445" s="184" t="s">
        <v>3994</v>
      </c>
      <c r="D3445" s="185" t="s">
        <v>2271</v>
      </c>
    </row>
    <row r="3446" spans="1:4">
      <c r="A3446" s="184" t="s">
        <v>1316</v>
      </c>
      <c r="B3446" s="184" t="s">
        <v>1317</v>
      </c>
      <c r="C3446" s="184" t="s">
        <v>1317</v>
      </c>
      <c r="D3446" s="185" t="s">
        <v>2271</v>
      </c>
    </row>
    <row r="3447" spans="1:4">
      <c r="A3447" s="184" t="s">
        <v>1316</v>
      </c>
      <c r="B3447" s="184" t="s">
        <v>1317</v>
      </c>
      <c r="C3447" s="184" t="s">
        <v>3995</v>
      </c>
      <c r="D3447" s="185" t="s">
        <v>2271</v>
      </c>
    </row>
    <row r="3448" spans="1:4">
      <c r="A3448" s="184" t="s">
        <v>1316</v>
      </c>
      <c r="B3448" s="184" t="s">
        <v>1317</v>
      </c>
      <c r="C3448" s="184" t="s">
        <v>3997</v>
      </c>
      <c r="D3448" s="185" t="s">
        <v>2271</v>
      </c>
    </row>
    <row r="3449" spans="1:4">
      <c r="A3449" s="184" t="s">
        <v>1316</v>
      </c>
      <c r="B3449" s="184" t="s">
        <v>1317</v>
      </c>
      <c r="C3449" s="184" t="s">
        <v>3996</v>
      </c>
      <c r="D3449" s="185" t="s">
        <v>2288</v>
      </c>
    </row>
    <row r="3450" spans="1:4">
      <c r="A3450" s="184" t="s">
        <v>1318</v>
      </c>
      <c r="B3450" s="184" t="s">
        <v>1319</v>
      </c>
      <c r="C3450" s="184" t="s">
        <v>1319</v>
      </c>
      <c r="D3450" s="185" t="s">
        <v>2271</v>
      </c>
    </row>
    <row r="3451" spans="1:4">
      <c r="A3451" s="184" t="s">
        <v>1318</v>
      </c>
      <c r="B3451" s="184" t="s">
        <v>1319</v>
      </c>
      <c r="C3451" s="184" t="s">
        <v>4159</v>
      </c>
      <c r="D3451" s="185" t="s">
        <v>2271</v>
      </c>
    </row>
    <row r="3452" spans="1:4">
      <c r="A3452" s="184" t="s">
        <v>1318</v>
      </c>
      <c r="B3452" s="184" t="s">
        <v>1319</v>
      </c>
      <c r="C3452" s="184" t="s">
        <v>4160</v>
      </c>
      <c r="D3452" s="185" t="s">
        <v>2271</v>
      </c>
    </row>
    <row r="3453" spans="1:4">
      <c r="A3453" s="184" t="s">
        <v>1320</v>
      </c>
      <c r="B3453" s="184" t="s">
        <v>1321</v>
      </c>
      <c r="C3453" s="184" t="s">
        <v>1321</v>
      </c>
      <c r="D3453" s="185" t="s">
        <v>2271</v>
      </c>
    </row>
    <row r="3454" spans="1:4">
      <c r="A3454" s="184" t="s">
        <v>1320</v>
      </c>
      <c r="B3454" s="184" t="s">
        <v>1321</v>
      </c>
      <c r="C3454" s="184" t="s">
        <v>6019</v>
      </c>
      <c r="D3454" s="185" t="s">
        <v>2271</v>
      </c>
    </row>
    <row r="3455" spans="1:4">
      <c r="A3455" s="184" t="s">
        <v>1320</v>
      </c>
      <c r="B3455" s="184" t="s">
        <v>1321</v>
      </c>
      <c r="C3455" s="184" t="s">
        <v>6020</v>
      </c>
      <c r="D3455" s="185" t="s">
        <v>2271</v>
      </c>
    </row>
    <row r="3456" spans="1:4">
      <c r="A3456" s="184" t="s">
        <v>1320</v>
      </c>
      <c r="B3456" s="184" t="s">
        <v>1321</v>
      </c>
      <c r="C3456" s="184" t="s">
        <v>6021</v>
      </c>
      <c r="D3456" s="185" t="s">
        <v>2271</v>
      </c>
    </row>
    <row r="3457" spans="1:4">
      <c r="A3457" s="184" t="s">
        <v>1322</v>
      </c>
      <c r="B3457" s="184" t="s">
        <v>1323</v>
      </c>
      <c r="C3457" s="184" t="s">
        <v>1323</v>
      </c>
      <c r="D3457" s="185" t="s">
        <v>2271</v>
      </c>
    </row>
    <row r="3458" spans="1:4">
      <c r="A3458" s="184" t="s">
        <v>1322</v>
      </c>
      <c r="B3458" s="184" t="s">
        <v>1323</v>
      </c>
      <c r="C3458" s="184" t="s">
        <v>5832</v>
      </c>
      <c r="D3458" s="185" t="s">
        <v>2271</v>
      </c>
    </row>
    <row r="3459" spans="1:4">
      <c r="A3459" s="184" t="s">
        <v>1322</v>
      </c>
      <c r="B3459" s="184" t="s">
        <v>1323</v>
      </c>
      <c r="C3459" s="184" t="s">
        <v>5831</v>
      </c>
      <c r="D3459" s="185" t="s">
        <v>2288</v>
      </c>
    </row>
    <row r="3460" spans="1:4">
      <c r="A3460" s="184" t="s">
        <v>1324</v>
      </c>
      <c r="B3460" s="184" t="s">
        <v>1325</v>
      </c>
      <c r="C3460" s="184" t="s">
        <v>5918</v>
      </c>
      <c r="D3460" s="185" t="s">
        <v>2290</v>
      </c>
    </row>
    <row r="3461" spans="1:4">
      <c r="A3461" s="184" t="s">
        <v>1324</v>
      </c>
      <c r="B3461" s="184" t="s">
        <v>1325</v>
      </c>
      <c r="C3461" s="184" t="s">
        <v>5919</v>
      </c>
      <c r="D3461" s="185" t="s">
        <v>2290</v>
      </c>
    </row>
    <row r="3462" spans="1:4">
      <c r="A3462" s="184" t="s">
        <v>1324</v>
      </c>
      <c r="B3462" s="184" t="s">
        <v>1325</v>
      </c>
      <c r="C3462" s="184" t="s">
        <v>5920</v>
      </c>
      <c r="D3462" s="185" t="s">
        <v>2290</v>
      </c>
    </row>
    <row r="3463" spans="1:4">
      <c r="A3463" s="184" t="s">
        <v>1324</v>
      </c>
      <c r="B3463" s="184" t="s">
        <v>1325</v>
      </c>
      <c r="C3463" s="184" t="s">
        <v>5921</v>
      </c>
      <c r="D3463" s="185" t="s">
        <v>2290</v>
      </c>
    </row>
    <row r="3464" spans="1:4">
      <c r="A3464" s="184" t="s">
        <v>1324</v>
      </c>
      <c r="B3464" s="184" t="s">
        <v>1325</v>
      </c>
      <c r="C3464" s="184" t="s">
        <v>5922</v>
      </c>
      <c r="D3464" s="185" t="s">
        <v>2290</v>
      </c>
    </row>
    <row r="3465" spans="1:4">
      <c r="A3465" s="184" t="s">
        <v>1324</v>
      </c>
      <c r="B3465" s="184" t="s">
        <v>1325</v>
      </c>
      <c r="C3465" s="184" t="s">
        <v>5923</v>
      </c>
      <c r="D3465" s="185" t="s">
        <v>2290</v>
      </c>
    </row>
    <row r="3466" spans="1:4">
      <c r="A3466" s="184" t="s">
        <v>1324</v>
      </c>
      <c r="B3466" s="184" t="s">
        <v>1325</v>
      </c>
      <c r="C3466" s="184" t="s">
        <v>5924</v>
      </c>
      <c r="D3466" s="185" t="s">
        <v>2290</v>
      </c>
    </row>
    <row r="3467" spans="1:4">
      <c r="A3467" s="184" t="s">
        <v>1324</v>
      </c>
      <c r="B3467" s="184" t="s">
        <v>1325</v>
      </c>
      <c r="C3467" s="184" t="s">
        <v>5925</v>
      </c>
      <c r="D3467" s="185" t="s">
        <v>2290</v>
      </c>
    </row>
    <row r="3468" spans="1:4">
      <c r="A3468" s="184" t="s">
        <v>1324</v>
      </c>
      <c r="B3468" s="184" t="s">
        <v>1325</v>
      </c>
      <c r="C3468" s="184" t="s">
        <v>5926</v>
      </c>
      <c r="D3468" s="185" t="s">
        <v>2290</v>
      </c>
    </row>
    <row r="3469" spans="1:4">
      <c r="A3469" s="184" t="s">
        <v>1324</v>
      </c>
      <c r="B3469" s="184" t="s">
        <v>1325</v>
      </c>
      <c r="C3469" s="184" t="s">
        <v>1325</v>
      </c>
      <c r="D3469" s="185" t="s">
        <v>2286</v>
      </c>
    </row>
    <row r="3470" spans="1:4">
      <c r="A3470" s="184" t="s">
        <v>1326</v>
      </c>
      <c r="B3470" s="184" t="s">
        <v>1327</v>
      </c>
      <c r="C3470" s="184" t="s">
        <v>6457</v>
      </c>
      <c r="D3470" s="185" t="s">
        <v>2290</v>
      </c>
    </row>
    <row r="3471" spans="1:4">
      <c r="A3471" s="184" t="s">
        <v>1326</v>
      </c>
      <c r="B3471" s="184" t="s">
        <v>1327</v>
      </c>
      <c r="C3471" s="184" t="s">
        <v>1327</v>
      </c>
      <c r="D3471" s="185" t="s">
        <v>2286</v>
      </c>
    </row>
    <row r="3472" spans="1:4">
      <c r="A3472" s="184" t="s">
        <v>1326</v>
      </c>
      <c r="B3472" s="184" t="s">
        <v>1327</v>
      </c>
      <c r="C3472" s="184" t="s">
        <v>6458</v>
      </c>
      <c r="D3472" s="185" t="s">
        <v>2271</v>
      </c>
    </row>
    <row r="3473" spans="1:4">
      <c r="A3473" s="184" t="s">
        <v>1328</v>
      </c>
      <c r="B3473" s="184" t="s">
        <v>1329</v>
      </c>
      <c r="C3473" s="184" t="s">
        <v>6100</v>
      </c>
      <c r="D3473" s="185" t="s">
        <v>2271</v>
      </c>
    </row>
    <row r="3474" spans="1:4">
      <c r="A3474" s="184" t="s">
        <v>1328</v>
      </c>
      <c r="B3474" s="184" t="s">
        <v>1329</v>
      </c>
      <c r="C3474" s="184" t="s">
        <v>6101</v>
      </c>
      <c r="D3474" s="185" t="s">
        <v>2271</v>
      </c>
    </row>
    <row r="3475" spans="1:4">
      <c r="A3475" s="184" t="s">
        <v>1328</v>
      </c>
      <c r="B3475" s="184" t="s">
        <v>1329</v>
      </c>
      <c r="C3475" s="184" t="s">
        <v>1329</v>
      </c>
      <c r="D3475" s="185" t="s">
        <v>2271</v>
      </c>
    </row>
    <row r="3476" spans="1:4">
      <c r="A3476" s="184" t="s">
        <v>1328</v>
      </c>
      <c r="B3476" s="184" t="s">
        <v>1329</v>
      </c>
      <c r="C3476" s="184" t="s">
        <v>6102</v>
      </c>
      <c r="D3476" s="185" t="s">
        <v>2271</v>
      </c>
    </row>
    <row r="3477" spans="1:4">
      <c r="A3477" s="184" t="s">
        <v>1328</v>
      </c>
      <c r="B3477" s="184" t="s">
        <v>1329</v>
      </c>
      <c r="C3477" s="184" t="s">
        <v>6103</v>
      </c>
      <c r="D3477" s="185" t="s">
        <v>2271</v>
      </c>
    </row>
    <row r="3478" spans="1:4">
      <c r="A3478" s="184" t="s">
        <v>1328</v>
      </c>
      <c r="B3478" s="184" t="s">
        <v>1329</v>
      </c>
      <c r="C3478" s="184" t="s">
        <v>6104</v>
      </c>
      <c r="D3478" s="185" t="s">
        <v>2271</v>
      </c>
    </row>
    <row r="3479" spans="1:4">
      <c r="A3479" s="184" t="s">
        <v>1330</v>
      </c>
      <c r="B3479" s="184" t="s">
        <v>1331</v>
      </c>
      <c r="C3479" s="184" t="s">
        <v>1331</v>
      </c>
      <c r="D3479" s="185" t="s">
        <v>2271</v>
      </c>
    </row>
    <row r="3480" spans="1:4">
      <c r="A3480" s="184" t="s">
        <v>1330</v>
      </c>
      <c r="B3480" s="184" t="s">
        <v>1331</v>
      </c>
      <c r="C3480" s="184" t="s">
        <v>3480</v>
      </c>
      <c r="D3480" s="185" t="s">
        <v>2271</v>
      </c>
    </row>
    <row r="3481" spans="1:4">
      <c r="A3481" s="184" t="s">
        <v>1330</v>
      </c>
      <c r="B3481" s="184" t="s">
        <v>1331</v>
      </c>
      <c r="C3481" s="184" t="s">
        <v>3481</v>
      </c>
      <c r="D3481" s="185" t="s">
        <v>2271</v>
      </c>
    </row>
    <row r="3482" spans="1:4">
      <c r="A3482" s="184" t="s">
        <v>1330</v>
      </c>
      <c r="B3482" s="184" t="s">
        <v>1331</v>
      </c>
      <c r="C3482" s="184" t="s">
        <v>3482</v>
      </c>
      <c r="D3482" s="185" t="s">
        <v>2271</v>
      </c>
    </row>
    <row r="3483" spans="1:4">
      <c r="A3483" s="184" t="s">
        <v>1330</v>
      </c>
      <c r="B3483" s="184" t="s">
        <v>1331</v>
      </c>
      <c r="C3483" s="184" t="s">
        <v>3483</v>
      </c>
      <c r="D3483" s="185" t="s">
        <v>2271</v>
      </c>
    </row>
    <row r="3484" spans="1:4">
      <c r="A3484" s="184" t="s">
        <v>1332</v>
      </c>
      <c r="B3484" s="184" t="s">
        <v>1333</v>
      </c>
      <c r="C3484" s="184" t="s">
        <v>6352</v>
      </c>
      <c r="D3484" s="185" t="s">
        <v>2290</v>
      </c>
    </row>
    <row r="3485" spans="1:4">
      <c r="A3485" s="184" t="s">
        <v>1332</v>
      </c>
      <c r="B3485" s="184" t="s">
        <v>1333</v>
      </c>
      <c r="C3485" s="184" t="s">
        <v>6353</v>
      </c>
      <c r="D3485" s="185" t="s">
        <v>2290</v>
      </c>
    </row>
    <row r="3486" spans="1:4">
      <c r="A3486" s="184" t="s">
        <v>1332</v>
      </c>
      <c r="B3486" s="184" t="s">
        <v>1333</v>
      </c>
      <c r="C3486" s="184" t="s">
        <v>6356</v>
      </c>
      <c r="D3486" s="185" t="s">
        <v>2290</v>
      </c>
    </row>
    <row r="3487" spans="1:4">
      <c r="A3487" s="184" t="s">
        <v>1332</v>
      </c>
      <c r="B3487" s="184" t="s">
        <v>1333</v>
      </c>
      <c r="C3487" s="184" t="s">
        <v>3684</v>
      </c>
      <c r="D3487" s="185" t="s">
        <v>2290</v>
      </c>
    </row>
    <row r="3488" spans="1:4">
      <c r="A3488" s="184" t="s">
        <v>1332</v>
      </c>
      <c r="B3488" s="184" t="s">
        <v>1333</v>
      </c>
      <c r="C3488" s="184" t="s">
        <v>6357</v>
      </c>
      <c r="D3488" s="185" t="s">
        <v>2290</v>
      </c>
    </row>
    <row r="3489" spans="1:4">
      <c r="A3489" s="184" t="s">
        <v>1332</v>
      </c>
      <c r="B3489" s="184" t="s">
        <v>1333</v>
      </c>
      <c r="C3489" s="184" t="s">
        <v>6358</v>
      </c>
      <c r="D3489" s="185" t="s">
        <v>2290</v>
      </c>
    </row>
    <row r="3490" spans="1:4">
      <c r="A3490" s="184" t="s">
        <v>1332</v>
      </c>
      <c r="B3490" s="184" t="s">
        <v>1333</v>
      </c>
      <c r="C3490" s="184" t="s">
        <v>2500</v>
      </c>
      <c r="D3490" s="185" t="s">
        <v>2290</v>
      </c>
    </row>
    <row r="3491" spans="1:4">
      <c r="A3491" s="184" t="s">
        <v>1332</v>
      </c>
      <c r="B3491" s="184" t="s">
        <v>1333</v>
      </c>
      <c r="C3491" s="184" t="s">
        <v>6359</v>
      </c>
      <c r="D3491" s="185" t="s">
        <v>2290</v>
      </c>
    </row>
    <row r="3492" spans="1:4">
      <c r="A3492" s="184" t="s">
        <v>1332</v>
      </c>
      <c r="B3492" s="184" t="s">
        <v>1333</v>
      </c>
      <c r="C3492" s="184" t="s">
        <v>6360</v>
      </c>
      <c r="D3492" s="185" t="s">
        <v>2290</v>
      </c>
    </row>
    <row r="3493" spans="1:4">
      <c r="A3493" s="184" t="s">
        <v>1332</v>
      </c>
      <c r="B3493" s="184" t="s">
        <v>1333</v>
      </c>
      <c r="C3493" s="184" t="s">
        <v>1333</v>
      </c>
      <c r="D3493" s="185" t="s">
        <v>2286</v>
      </c>
    </row>
    <row r="3494" spans="1:4">
      <c r="A3494" s="184" t="s">
        <v>1332</v>
      </c>
      <c r="B3494" s="184" t="s">
        <v>1333</v>
      </c>
      <c r="C3494" s="184" t="s">
        <v>6351</v>
      </c>
      <c r="D3494" s="185" t="s">
        <v>2271</v>
      </c>
    </row>
    <row r="3495" spans="1:4">
      <c r="A3495" s="184" t="s">
        <v>1332</v>
      </c>
      <c r="B3495" s="184" t="s">
        <v>1333</v>
      </c>
      <c r="C3495" s="184" t="s">
        <v>6354</v>
      </c>
      <c r="D3495" s="185" t="s">
        <v>2271</v>
      </c>
    </row>
    <row r="3496" spans="1:4">
      <c r="A3496" s="184" t="s">
        <v>1332</v>
      </c>
      <c r="B3496" s="184" t="s">
        <v>1333</v>
      </c>
      <c r="C3496" s="184" t="s">
        <v>6361</v>
      </c>
      <c r="D3496" s="185" t="s">
        <v>2271</v>
      </c>
    </row>
    <row r="3497" spans="1:4">
      <c r="A3497" s="184" t="s">
        <v>1332</v>
      </c>
      <c r="B3497" s="184" t="s">
        <v>1333</v>
      </c>
      <c r="C3497" s="184" t="s">
        <v>6355</v>
      </c>
      <c r="D3497" s="185" t="s">
        <v>2312</v>
      </c>
    </row>
    <row r="3498" spans="1:4">
      <c r="A3498" s="184" t="s">
        <v>1336</v>
      </c>
      <c r="B3498" s="184" t="s">
        <v>1337</v>
      </c>
      <c r="C3498" s="184" t="s">
        <v>1337</v>
      </c>
      <c r="D3498" s="185" t="s">
        <v>2271</v>
      </c>
    </row>
    <row r="3499" spans="1:4">
      <c r="A3499" s="184" t="s">
        <v>1336</v>
      </c>
      <c r="B3499" s="184" t="s">
        <v>1337</v>
      </c>
      <c r="C3499" s="184" t="s">
        <v>6554</v>
      </c>
      <c r="D3499" s="185" t="s">
        <v>2271</v>
      </c>
    </row>
    <row r="3500" spans="1:4">
      <c r="A3500" s="184" t="s">
        <v>1336</v>
      </c>
      <c r="B3500" s="184" t="s">
        <v>1337</v>
      </c>
      <c r="C3500" s="184" t="s">
        <v>6555</v>
      </c>
      <c r="D3500" s="185" t="s">
        <v>2271</v>
      </c>
    </row>
    <row r="3501" spans="1:4">
      <c r="A3501" s="184" t="s">
        <v>1336</v>
      </c>
      <c r="B3501" s="184" t="s">
        <v>1337</v>
      </c>
      <c r="C3501" s="184" t="s">
        <v>6556</v>
      </c>
      <c r="D3501" s="185" t="s">
        <v>2271</v>
      </c>
    </row>
    <row r="3502" spans="1:4">
      <c r="A3502" s="184" t="s">
        <v>1338</v>
      </c>
      <c r="B3502" s="184" t="s">
        <v>1339</v>
      </c>
      <c r="C3502" s="184" t="s">
        <v>1339</v>
      </c>
      <c r="D3502" s="185" t="s">
        <v>2271</v>
      </c>
    </row>
    <row r="3503" spans="1:4">
      <c r="A3503" s="184" t="s">
        <v>1338</v>
      </c>
      <c r="B3503" s="184" t="s">
        <v>1339</v>
      </c>
      <c r="C3503" s="184" t="s">
        <v>5619</v>
      </c>
      <c r="D3503" s="185" t="s">
        <v>2271</v>
      </c>
    </row>
    <row r="3504" spans="1:4">
      <c r="A3504" s="184" t="s">
        <v>1338</v>
      </c>
      <c r="B3504" s="184" t="s">
        <v>1339</v>
      </c>
      <c r="C3504" s="184" t="s">
        <v>5620</v>
      </c>
      <c r="D3504" s="185" t="s">
        <v>2271</v>
      </c>
    </row>
    <row r="3505" spans="1:4">
      <c r="A3505" s="184" t="s">
        <v>1340</v>
      </c>
      <c r="B3505" s="184" t="s">
        <v>1341</v>
      </c>
      <c r="C3505" s="184" t="s">
        <v>6568</v>
      </c>
      <c r="D3505" s="185" t="s">
        <v>2271</v>
      </c>
    </row>
    <row r="3506" spans="1:4">
      <c r="A3506" s="184" t="s">
        <v>1340</v>
      </c>
      <c r="B3506" s="184" t="s">
        <v>1341</v>
      </c>
      <c r="C3506" s="184" t="s">
        <v>1341</v>
      </c>
      <c r="D3506" s="185" t="s">
        <v>2271</v>
      </c>
    </row>
    <row r="3507" spans="1:4">
      <c r="A3507" s="184" t="s">
        <v>1340</v>
      </c>
      <c r="B3507" s="184" t="s">
        <v>1341</v>
      </c>
      <c r="C3507" s="184" t="s">
        <v>6569</v>
      </c>
      <c r="D3507" s="185" t="s">
        <v>2271</v>
      </c>
    </row>
    <row r="3508" spans="1:4">
      <c r="A3508" s="184" t="s">
        <v>1340</v>
      </c>
      <c r="B3508" s="184" t="s">
        <v>1341</v>
      </c>
      <c r="C3508" s="184" t="s">
        <v>6570</v>
      </c>
      <c r="D3508" s="185" t="s">
        <v>2271</v>
      </c>
    </row>
    <row r="3509" spans="1:4">
      <c r="A3509" s="184" t="s">
        <v>1340</v>
      </c>
      <c r="B3509" s="184" t="s">
        <v>1341</v>
      </c>
      <c r="C3509" s="184" t="s">
        <v>6571</v>
      </c>
      <c r="D3509" s="185" t="s">
        <v>2271</v>
      </c>
    </row>
    <row r="3510" spans="1:4">
      <c r="A3510" s="184" t="s">
        <v>1340</v>
      </c>
      <c r="B3510" s="184" t="s">
        <v>1341</v>
      </c>
      <c r="C3510" s="184" t="s">
        <v>6572</v>
      </c>
      <c r="D3510" s="185" t="s">
        <v>2271</v>
      </c>
    </row>
    <row r="3511" spans="1:4">
      <c r="A3511" s="184" t="s">
        <v>1340</v>
      </c>
      <c r="B3511" s="184" t="s">
        <v>1341</v>
      </c>
      <c r="C3511" s="184" t="s">
        <v>6573</v>
      </c>
      <c r="D3511" s="185" t="s">
        <v>2271</v>
      </c>
    </row>
    <row r="3512" spans="1:4">
      <c r="A3512" s="184" t="s">
        <v>1340</v>
      </c>
      <c r="B3512" s="184" t="s">
        <v>1341</v>
      </c>
      <c r="C3512" s="184" t="s">
        <v>6574</v>
      </c>
      <c r="D3512" s="185" t="s">
        <v>2271</v>
      </c>
    </row>
    <row r="3513" spans="1:4">
      <c r="A3513" s="184" t="s">
        <v>1342</v>
      </c>
      <c r="B3513" s="184" t="s">
        <v>1343</v>
      </c>
      <c r="C3513" s="184" t="s">
        <v>6502</v>
      </c>
      <c r="D3513" s="185" t="s">
        <v>2271</v>
      </c>
    </row>
    <row r="3514" spans="1:4">
      <c r="A3514" s="184" t="s">
        <v>1342</v>
      </c>
      <c r="B3514" s="184" t="s">
        <v>1343</v>
      </c>
      <c r="C3514" s="184" t="s">
        <v>1343</v>
      </c>
      <c r="D3514" s="185" t="s">
        <v>2271</v>
      </c>
    </row>
    <row r="3515" spans="1:4">
      <c r="A3515" s="184" t="s">
        <v>1342</v>
      </c>
      <c r="B3515" s="184" t="s">
        <v>1343</v>
      </c>
      <c r="C3515" s="184" t="s">
        <v>6503</v>
      </c>
      <c r="D3515" s="185" t="s">
        <v>2271</v>
      </c>
    </row>
    <row r="3516" spans="1:4">
      <c r="A3516" s="184" t="s">
        <v>1342</v>
      </c>
      <c r="B3516" s="184" t="s">
        <v>1343</v>
      </c>
      <c r="C3516" s="184" t="s">
        <v>6504</v>
      </c>
      <c r="D3516" s="185" t="s">
        <v>2271</v>
      </c>
    </row>
    <row r="3517" spans="1:4">
      <c r="A3517" s="184" t="s">
        <v>1342</v>
      </c>
      <c r="B3517" s="184" t="s">
        <v>1343</v>
      </c>
      <c r="C3517" s="184" t="s">
        <v>6505</v>
      </c>
      <c r="D3517" s="185" t="s">
        <v>2271</v>
      </c>
    </row>
    <row r="3518" spans="1:4">
      <c r="A3518" s="184" t="s">
        <v>1342</v>
      </c>
      <c r="B3518" s="184" t="s">
        <v>1343</v>
      </c>
      <c r="C3518" s="184" t="s">
        <v>6506</v>
      </c>
      <c r="D3518" s="185" t="s">
        <v>2271</v>
      </c>
    </row>
    <row r="3519" spans="1:4">
      <c r="A3519" s="184" t="s">
        <v>1342</v>
      </c>
      <c r="B3519" s="184" t="s">
        <v>1343</v>
      </c>
      <c r="C3519" s="184" t="s">
        <v>6507</v>
      </c>
      <c r="D3519" s="185" t="s">
        <v>2271</v>
      </c>
    </row>
    <row r="3520" spans="1:4">
      <c r="A3520" s="184" t="s">
        <v>1342</v>
      </c>
      <c r="B3520" s="184" t="s">
        <v>1343</v>
      </c>
      <c r="C3520" s="184" t="s">
        <v>6508</v>
      </c>
      <c r="D3520" s="185" t="s">
        <v>2271</v>
      </c>
    </row>
    <row r="3521" spans="1:4">
      <c r="A3521" s="184" t="s">
        <v>1344</v>
      </c>
      <c r="B3521" s="184" t="s">
        <v>1345</v>
      </c>
      <c r="C3521" s="184" t="s">
        <v>1345</v>
      </c>
      <c r="D3521" s="185" t="s">
        <v>2271</v>
      </c>
    </row>
    <row r="3522" spans="1:4">
      <c r="A3522" s="184" t="s">
        <v>1344</v>
      </c>
      <c r="B3522" s="184" t="s">
        <v>1345</v>
      </c>
      <c r="C3522" s="184" t="s">
        <v>4112</v>
      </c>
      <c r="D3522" s="185" t="s">
        <v>2271</v>
      </c>
    </row>
    <row r="3523" spans="1:4">
      <c r="A3523" s="184" t="s">
        <v>1344</v>
      </c>
      <c r="B3523" s="184" t="s">
        <v>1345</v>
      </c>
      <c r="C3523" s="184" t="s">
        <v>4113</v>
      </c>
      <c r="D3523" s="185" t="s">
        <v>2271</v>
      </c>
    </row>
    <row r="3524" spans="1:4">
      <c r="A3524" s="184" t="s">
        <v>1344</v>
      </c>
      <c r="B3524" s="184" t="s">
        <v>1345</v>
      </c>
      <c r="C3524" s="184" t="s">
        <v>4114</v>
      </c>
      <c r="D3524" s="185" t="s">
        <v>2271</v>
      </c>
    </row>
    <row r="3525" spans="1:4">
      <c r="A3525" s="184" t="s">
        <v>1344</v>
      </c>
      <c r="B3525" s="184" t="s">
        <v>1345</v>
      </c>
      <c r="C3525" s="184" t="s">
        <v>4115</v>
      </c>
      <c r="D3525" s="185" t="s">
        <v>2271</v>
      </c>
    </row>
    <row r="3526" spans="1:4">
      <c r="A3526" s="184" t="s">
        <v>1344</v>
      </c>
      <c r="B3526" s="184" t="s">
        <v>1345</v>
      </c>
      <c r="C3526" s="184" t="s">
        <v>4116</v>
      </c>
      <c r="D3526" s="185" t="s">
        <v>2271</v>
      </c>
    </row>
    <row r="3527" spans="1:4">
      <c r="A3527" s="184" t="s">
        <v>1344</v>
      </c>
      <c r="B3527" s="184" t="s">
        <v>1345</v>
      </c>
      <c r="C3527" s="184" t="s">
        <v>4117</v>
      </c>
      <c r="D3527" s="185" t="s">
        <v>2271</v>
      </c>
    </row>
    <row r="3528" spans="1:4">
      <c r="A3528" s="184" t="s">
        <v>1344</v>
      </c>
      <c r="B3528" s="184" t="s">
        <v>1345</v>
      </c>
      <c r="C3528" s="184" t="s">
        <v>4118</v>
      </c>
      <c r="D3528" s="185" t="s">
        <v>2271</v>
      </c>
    </row>
    <row r="3529" spans="1:4">
      <c r="A3529" s="184" t="s">
        <v>1344</v>
      </c>
      <c r="B3529" s="184" t="s">
        <v>1345</v>
      </c>
      <c r="C3529" s="184" t="s">
        <v>4119</v>
      </c>
      <c r="D3529" s="185" t="s">
        <v>2271</v>
      </c>
    </row>
    <row r="3530" spans="1:4">
      <c r="A3530" s="184" t="s">
        <v>1344</v>
      </c>
      <c r="B3530" s="184" t="s">
        <v>1345</v>
      </c>
      <c r="C3530" s="184" t="s">
        <v>4120</v>
      </c>
      <c r="D3530" s="185" t="s">
        <v>2271</v>
      </c>
    </row>
    <row r="3531" spans="1:4">
      <c r="A3531" s="184" t="s">
        <v>1344</v>
      </c>
      <c r="B3531" s="184" t="s">
        <v>1345</v>
      </c>
      <c r="C3531" s="184" t="s">
        <v>4121</v>
      </c>
      <c r="D3531" s="185" t="s">
        <v>2271</v>
      </c>
    </row>
    <row r="3532" spans="1:4">
      <c r="A3532" s="184" t="s">
        <v>1346</v>
      </c>
      <c r="B3532" s="184" t="s">
        <v>1347</v>
      </c>
      <c r="C3532" s="184" t="s">
        <v>1347</v>
      </c>
      <c r="D3532" s="185" t="s">
        <v>2271</v>
      </c>
    </row>
    <row r="3533" spans="1:4">
      <c r="A3533" s="184" t="s">
        <v>1346</v>
      </c>
      <c r="B3533" s="184" t="s">
        <v>1347</v>
      </c>
      <c r="C3533" s="184" t="s">
        <v>3030</v>
      </c>
      <c r="D3533" s="185" t="s">
        <v>2271</v>
      </c>
    </row>
    <row r="3534" spans="1:4">
      <c r="A3534" s="184" t="s">
        <v>1346</v>
      </c>
      <c r="B3534" s="184" t="s">
        <v>1347</v>
      </c>
      <c r="C3534" s="184" t="s">
        <v>3032</v>
      </c>
      <c r="D3534" s="185" t="s">
        <v>2271</v>
      </c>
    </row>
    <row r="3535" spans="1:4">
      <c r="A3535" s="184" t="s">
        <v>1346</v>
      </c>
      <c r="B3535" s="184" t="s">
        <v>1347</v>
      </c>
      <c r="C3535" s="184" t="s">
        <v>3033</v>
      </c>
      <c r="D3535" s="185" t="s">
        <v>2271</v>
      </c>
    </row>
    <row r="3536" spans="1:4">
      <c r="A3536" s="184" t="s">
        <v>1346</v>
      </c>
      <c r="B3536" s="184" t="s">
        <v>1347</v>
      </c>
      <c r="C3536" s="184" t="s">
        <v>3034</v>
      </c>
      <c r="D3536" s="185" t="s">
        <v>2271</v>
      </c>
    </row>
    <row r="3537" spans="1:4">
      <c r="A3537" s="184" t="s">
        <v>1346</v>
      </c>
      <c r="B3537" s="184" t="s">
        <v>1347</v>
      </c>
      <c r="C3537" s="184" t="s">
        <v>3031</v>
      </c>
      <c r="D3537" s="185" t="s">
        <v>2288</v>
      </c>
    </row>
    <row r="3538" spans="1:4">
      <c r="A3538" s="184" t="s">
        <v>1346</v>
      </c>
      <c r="B3538" s="184" t="s">
        <v>1347</v>
      </c>
      <c r="C3538" s="184" t="s">
        <v>3035</v>
      </c>
      <c r="D3538" s="185" t="s">
        <v>2288</v>
      </c>
    </row>
    <row r="3539" spans="1:4">
      <c r="A3539" s="184" t="s">
        <v>1348</v>
      </c>
      <c r="B3539" s="184" t="s">
        <v>1349</v>
      </c>
      <c r="C3539" s="184" t="s">
        <v>1349</v>
      </c>
      <c r="D3539" s="185" t="s">
        <v>2271</v>
      </c>
    </row>
    <row r="3540" spans="1:4">
      <c r="A3540" s="184" t="s">
        <v>1348</v>
      </c>
      <c r="B3540" s="184" t="s">
        <v>1349</v>
      </c>
      <c r="C3540" s="184" t="s">
        <v>3599</v>
      </c>
      <c r="D3540" s="185" t="s">
        <v>2271</v>
      </c>
    </row>
    <row r="3541" spans="1:4">
      <c r="A3541" s="184" t="s">
        <v>1348</v>
      </c>
      <c r="B3541" s="184" t="s">
        <v>1349</v>
      </c>
      <c r="C3541" s="184" t="s">
        <v>3600</v>
      </c>
      <c r="D3541" s="185" t="s">
        <v>2271</v>
      </c>
    </row>
    <row r="3542" spans="1:4">
      <c r="A3542" s="184" t="s">
        <v>1348</v>
      </c>
      <c r="B3542" s="184" t="s">
        <v>1349</v>
      </c>
      <c r="C3542" s="184" t="s">
        <v>3601</v>
      </c>
      <c r="D3542" s="185" t="s">
        <v>2271</v>
      </c>
    </row>
    <row r="3543" spans="1:4">
      <c r="A3543" s="184" t="s">
        <v>1348</v>
      </c>
      <c r="B3543" s="184" t="s">
        <v>1349</v>
      </c>
      <c r="C3543" s="184" t="s">
        <v>3602</v>
      </c>
      <c r="D3543" s="185" t="s">
        <v>2271</v>
      </c>
    </row>
    <row r="3544" spans="1:4">
      <c r="A3544" s="184" t="s">
        <v>1348</v>
      </c>
      <c r="B3544" s="184" t="s">
        <v>1349</v>
      </c>
      <c r="C3544" s="184" t="s">
        <v>3603</v>
      </c>
      <c r="D3544" s="185" t="s">
        <v>2271</v>
      </c>
    </row>
    <row r="3545" spans="1:4">
      <c r="A3545" s="184" t="s">
        <v>1350</v>
      </c>
      <c r="B3545" s="184" t="s">
        <v>1351</v>
      </c>
      <c r="C3545" s="184" t="s">
        <v>1351</v>
      </c>
      <c r="D3545" s="185" t="s">
        <v>2271</v>
      </c>
    </row>
    <row r="3546" spans="1:4">
      <c r="A3546" s="184" t="s">
        <v>1350</v>
      </c>
      <c r="B3546" s="184" t="s">
        <v>1351</v>
      </c>
      <c r="C3546" s="184" t="s">
        <v>3624</v>
      </c>
      <c r="D3546" s="185" t="s">
        <v>2271</v>
      </c>
    </row>
    <row r="3547" spans="1:4">
      <c r="A3547" s="184" t="s">
        <v>1350</v>
      </c>
      <c r="B3547" s="184" t="s">
        <v>1351</v>
      </c>
      <c r="C3547" s="184" t="s">
        <v>3625</v>
      </c>
      <c r="D3547" s="185" t="s">
        <v>2271</v>
      </c>
    </row>
    <row r="3548" spans="1:4">
      <c r="A3548" s="184" t="s">
        <v>1350</v>
      </c>
      <c r="B3548" s="184" t="s">
        <v>1351</v>
      </c>
      <c r="C3548" s="184" t="s">
        <v>3626</v>
      </c>
      <c r="D3548" s="185" t="s">
        <v>2288</v>
      </c>
    </row>
    <row r="3549" spans="1:4">
      <c r="A3549" s="184" t="s">
        <v>1352</v>
      </c>
      <c r="B3549" s="184" t="s">
        <v>1353</v>
      </c>
      <c r="C3549" s="184" t="s">
        <v>1353</v>
      </c>
      <c r="D3549" s="185" t="s">
        <v>2271</v>
      </c>
    </row>
    <row r="3550" spans="1:4">
      <c r="A3550" s="184" t="s">
        <v>1352</v>
      </c>
      <c r="B3550" s="184" t="s">
        <v>1353</v>
      </c>
      <c r="C3550" s="184" t="s">
        <v>3116</v>
      </c>
      <c r="D3550" s="185" t="s">
        <v>2271</v>
      </c>
    </row>
    <row r="3551" spans="1:4">
      <c r="A3551" s="184" t="s">
        <v>1352</v>
      </c>
      <c r="B3551" s="184" t="s">
        <v>1353</v>
      </c>
      <c r="C3551" s="184" t="s">
        <v>3117</v>
      </c>
      <c r="D3551" s="185" t="s">
        <v>2271</v>
      </c>
    </row>
    <row r="3552" spans="1:4">
      <c r="A3552" s="184" t="s">
        <v>1354</v>
      </c>
      <c r="B3552" s="184" t="s">
        <v>1355</v>
      </c>
      <c r="C3552" s="184" t="s">
        <v>6549</v>
      </c>
      <c r="D3552" s="185" t="s">
        <v>2271</v>
      </c>
    </row>
    <row r="3553" spans="1:4">
      <c r="A3553" s="184" t="s">
        <v>1354</v>
      </c>
      <c r="B3553" s="184" t="s">
        <v>1355</v>
      </c>
      <c r="C3553" s="184" t="s">
        <v>1355</v>
      </c>
      <c r="D3553" s="185" t="s">
        <v>2271</v>
      </c>
    </row>
    <row r="3554" spans="1:4">
      <c r="A3554" s="184" t="s">
        <v>1354</v>
      </c>
      <c r="B3554" s="184" t="s">
        <v>1355</v>
      </c>
      <c r="C3554" s="184" t="s">
        <v>6550</v>
      </c>
      <c r="D3554" s="185" t="s">
        <v>2271</v>
      </c>
    </row>
    <row r="3555" spans="1:4">
      <c r="A3555" s="184" t="s">
        <v>1354</v>
      </c>
      <c r="B3555" s="184" t="s">
        <v>1355</v>
      </c>
      <c r="C3555" s="184" t="s">
        <v>6551</v>
      </c>
      <c r="D3555" s="185" t="s">
        <v>2271</v>
      </c>
    </row>
    <row r="3556" spans="1:4">
      <c r="A3556" s="184" t="s">
        <v>1354</v>
      </c>
      <c r="B3556" s="184" t="s">
        <v>1355</v>
      </c>
      <c r="C3556" s="184" t="s">
        <v>6552</v>
      </c>
      <c r="D3556" s="185" t="s">
        <v>2271</v>
      </c>
    </row>
    <row r="3557" spans="1:4">
      <c r="A3557" s="184" t="s">
        <v>1356</v>
      </c>
      <c r="B3557" s="184" t="s">
        <v>1357</v>
      </c>
      <c r="C3557" s="184" t="s">
        <v>1357</v>
      </c>
      <c r="D3557" s="185" t="s">
        <v>2271</v>
      </c>
    </row>
    <row r="3558" spans="1:4">
      <c r="A3558" s="184" t="s">
        <v>1356</v>
      </c>
      <c r="B3558" s="184" t="s">
        <v>1357</v>
      </c>
      <c r="C3558" s="184" t="s">
        <v>6137</v>
      </c>
      <c r="D3558" s="185" t="s">
        <v>2271</v>
      </c>
    </row>
    <row r="3559" spans="1:4">
      <c r="A3559" s="184" t="s">
        <v>1356</v>
      </c>
      <c r="B3559" s="184" t="s">
        <v>1357</v>
      </c>
      <c r="C3559" s="184" t="s">
        <v>6138</v>
      </c>
      <c r="D3559" s="185" t="s">
        <v>2271</v>
      </c>
    </row>
    <row r="3560" spans="1:4">
      <c r="A3560" s="184" t="s">
        <v>1356</v>
      </c>
      <c r="B3560" s="184" t="s">
        <v>1357</v>
      </c>
      <c r="C3560" s="184" t="s">
        <v>6136</v>
      </c>
      <c r="D3560" s="185" t="s">
        <v>2288</v>
      </c>
    </row>
    <row r="3561" spans="1:4">
      <c r="A3561" s="184" t="s">
        <v>1358</v>
      </c>
      <c r="B3561" s="184" t="s">
        <v>3673</v>
      </c>
      <c r="C3561" s="184" t="s">
        <v>3673</v>
      </c>
      <c r="D3561" s="185" t="s">
        <v>2271</v>
      </c>
    </row>
    <row r="3562" spans="1:4">
      <c r="A3562" s="184" t="s">
        <v>1358</v>
      </c>
      <c r="B3562" s="184" t="s">
        <v>3673</v>
      </c>
      <c r="C3562" s="184" t="s">
        <v>3675</v>
      </c>
      <c r="D3562" s="185" t="s">
        <v>2271</v>
      </c>
    </row>
    <row r="3563" spans="1:4">
      <c r="A3563" s="184" t="s">
        <v>1358</v>
      </c>
      <c r="B3563" s="184" t="s">
        <v>3673</v>
      </c>
      <c r="C3563" s="184" t="s">
        <v>3676</v>
      </c>
      <c r="D3563" s="185" t="s">
        <v>2271</v>
      </c>
    </row>
    <row r="3564" spans="1:4">
      <c r="A3564" s="184" t="s">
        <v>1358</v>
      </c>
      <c r="B3564" s="184" t="s">
        <v>3673</v>
      </c>
      <c r="C3564" s="184" t="s">
        <v>3674</v>
      </c>
      <c r="D3564" s="185" t="s">
        <v>2288</v>
      </c>
    </row>
    <row r="3565" spans="1:4">
      <c r="A3565" s="184" t="s">
        <v>1360</v>
      </c>
      <c r="B3565" s="184" t="s">
        <v>1361</v>
      </c>
      <c r="C3565" s="184" t="s">
        <v>1361</v>
      </c>
      <c r="D3565" s="185" t="s">
        <v>2271</v>
      </c>
    </row>
    <row r="3566" spans="1:4">
      <c r="A3566" s="184" t="s">
        <v>1360</v>
      </c>
      <c r="B3566" s="184" t="s">
        <v>1361</v>
      </c>
      <c r="C3566" s="184" t="s">
        <v>2413</v>
      </c>
      <c r="D3566" s="185" t="s">
        <v>2271</v>
      </c>
    </row>
    <row r="3567" spans="1:4">
      <c r="A3567" s="184" t="s">
        <v>1360</v>
      </c>
      <c r="B3567" s="184" t="s">
        <v>1361</v>
      </c>
      <c r="C3567" s="184" t="s">
        <v>2415</v>
      </c>
      <c r="D3567" s="185" t="s">
        <v>2271</v>
      </c>
    </row>
    <row r="3568" spans="1:4">
      <c r="A3568" s="184" t="s">
        <v>1360</v>
      </c>
      <c r="B3568" s="184" t="s">
        <v>1361</v>
      </c>
      <c r="C3568" s="184" t="s">
        <v>2416</v>
      </c>
      <c r="D3568" s="185" t="s">
        <v>2271</v>
      </c>
    </row>
    <row r="3569" spans="1:4">
      <c r="A3569" s="184" t="s">
        <v>1360</v>
      </c>
      <c r="B3569" s="184" t="s">
        <v>1361</v>
      </c>
      <c r="C3569" s="184" t="s">
        <v>2417</v>
      </c>
      <c r="D3569" s="185" t="s">
        <v>2271</v>
      </c>
    </row>
    <row r="3570" spans="1:4">
      <c r="A3570" s="184" t="s">
        <v>1360</v>
      </c>
      <c r="B3570" s="184" t="s">
        <v>1361</v>
      </c>
      <c r="C3570" s="184" t="s">
        <v>2418</v>
      </c>
      <c r="D3570" s="185" t="s">
        <v>2271</v>
      </c>
    </row>
    <row r="3571" spans="1:4">
      <c r="A3571" s="184" t="s">
        <v>1360</v>
      </c>
      <c r="B3571" s="184" t="s">
        <v>1361</v>
      </c>
      <c r="C3571" s="184" t="s">
        <v>2419</v>
      </c>
      <c r="D3571" s="185" t="s">
        <v>2271</v>
      </c>
    </row>
    <row r="3572" spans="1:4">
      <c r="A3572" s="184" t="s">
        <v>1360</v>
      </c>
      <c r="B3572" s="184" t="s">
        <v>1361</v>
      </c>
      <c r="C3572" s="184" t="s">
        <v>2412</v>
      </c>
      <c r="D3572" s="185" t="s">
        <v>2288</v>
      </c>
    </row>
    <row r="3573" spans="1:4">
      <c r="A3573" s="184" t="s">
        <v>1360</v>
      </c>
      <c r="B3573" s="184" t="s">
        <v>1361</v>
      </c>
      <c r="C3573" s="184" t="s">
        <v>2414</v>
      </c>
      <c r="D3573" s="185" t="s">
        <v>2288</v>
      </c>
    </row>
    <row r="3574" spans="1:4">
      <c r="A3574" s="184" t="s">
        <v>1362</v>
      </c>
      <c r="B3574" s="184" t="s">
        <v>3139</v>
      </c>
      <c r="C3574" s="184" t="s">
        <v>3140</v>
      </c>
      <c r="D3574" s="185" t="s">
        <v>2271</v>
      </c>
    </row>
    <row r="3575" spans="1:4">
      <c r="A3575" s="184" t="s">
        <v>1362</v>
      </c>
      <c r="B3575" s="184" t="s">
        <v>3139</v>
      </c>
      <c r="C3575" s="184" t="s">
        <v>3141</v>
      </c>
      <c r="D3575" s="185" t="s">
        <v>2271</v>
      </c>
    </row>
    <row r="3576" spans="1:4">
      <c r="A3576" s="184" t="s">
        <v>1362</v>
      </c>
      <c r="B3576" s="184" t="s">
        <v>3139</v>
      </c>
      <c r="C3576" s="184" t="s">
        <v>3139</v>
      </c>
      <c r="D3576" s="185" t="s">
        <v>2271</v>
      </c>
    </row>
    <row r="3577" spans="1:4">
      <c r="A3577" s="184" t="s">
        <v>1362</v>
      </c>
      <c r="B3577" s="184" t="s">
        <v>3139</v>
      </c>
      <c r="C3577" s="184" t="s">
        <v>3142</v>
      </c>
      <c r="D3577" s="185" t="s">
        <v>2271</v>
      </c>
    </row>
    <row r="3578" spans="1:4">
      <c r="A3578" s="184" t="s">
        <v>1362</v>
      </c>
      <c r="B3578" s="184" t="s">
        <v>3139</v>
      </c>
      <c r="C3578" s="184" t="s">
        <v>3143</v>
      </c>
      <c r="D3578" s="185" t="s">
        <v>2271</v>
      </c>
    </row>
    <row r="3579" spans="1:4">
      <c r="A3579" s="184" t="s">
        <v>1362</v>
      </c>
      <c r="B3579" s="184" t="s">
        <v>3139</v>
      </c>
      <c r="C3579" s="184" t="s">
        <v>3144</v>
      </c>
      <c r="D3579" s="185" t="s">
        <v>2271</v>
      </c>
    </row>
    <row r="3580" spans="1:4">
      <c r="A3580" s="184" t="s">
        <v>1362</v>
      </c>
      <c r="B3580" s="184" t="s">
        <v>3139</v>
      </c>
      <c r="C3580" s="184" t="s">
        <v>3145</v>
      </c>
      <c r="D3580" s="185" t="s">
        <v>2271</v>
      </c>
    </row>
    <row r="3581" spans="1:4">
      <c r="A3581" s="184" t="s">
        <v>1364</v>
      </c>
      <c r="B3581" s="184" t="s">
        <v>1365</v>
      </c>
      <c r="C3581" s="184" t="s">
        <v>3842</v>
      </c>
      <c r="D3581" s="185" t="s">
        <v>2271</v>
      </c>
    </row>
    <row r="3582" spans="1:4">
      <c r="A3582" s="184" t="s">
        <v>1364</v>
      </c>
      <c r="B3582" s="184" t="s">
        <v>1365</v>
      </c>
      <c r="C3582" s="184" t="s">
        <v>1365</v>
      </c>
      <c r="D3582" s="185" t="s">
        <v>2271</v>
      </c>
    </row>
    <row r="3583" spans="1:4">
      <c r="A3583" s="184" t="s">
        <v>1364</v>
      </c>
      <c r="B3583" s="184" t="s">
        <v>1365</v>
      </c>
      <c r="C3583" s="184" t="s">
        <v>3843</v>
      </c>
      <c r="D3583" s="185" t="s">
        <v>2271</v>
      </c>
    </row>
    <row r="3584" spans="1:4">
      <c r="A3584" s="184" t="s">
        <v>1364</v>
      </c>
      <c r="B3584" s="184" t="s">
        <v>1365</v>
      </c>
      <c r="C3584" s="184" t="s">
        <v>3844</v>
      </c>
      <c r="D3584" s="185" t="s">
        <v>2271</v>
      </c>
    </row>
    <row r="3585" spans="1:4">
      <c r="A3585" s="184" t="s">
        <v>1366</v>
      </c>
      <c r="B3585" s="184" t="s">
        <v>1367</v>
      </c>
      <c r="C3585" s="184" t="s">
        <v>1367</v>
      </c>
      <c r="D3585" s="185" t="s">
        <v>2271</v>
      </c>
    </row>
    <row r="3586" spans="1:4">
      <c r="A3586" s="184" t="s">
        <v>1366</v>
      </c>
      <c r="B3586" s="184" t="s">
        <v>1367</v>
      </c>
      <c r="C3586" s="184" t="s">
        <v>5604</v>
      </c>
      <c r="D3586" s="185" t="s">
        <v>2271</v>
      </c>
    </row>
    <row r="3587" spans="1:4">
      <c r="A3587" s="184" t="s">
        <v>1366</v>
      </c>
      <c r="B3587" s="184" t="s">
        <v>1367</v>
      </c>
      <c r="C3587" s="184" t="s">
        <v>5605</v>
      </c>
      <c r="D3587" s="185" t="s">
        <v>2271</v>
      </c>
    </row>
    <row r="3588" spans="1:4">
      <c r="A3588" s="184" t="s">
        <v>1366</v>
      </c>
      <c r="B3588" s="184" t="s">
        <v>1367</v>
      </c>
      <c r="C3588" s="184" t="s">
        <v>5606</v>
      </c>
      <c r="D3588" s="185" t="s">
        <v>2271</v>
      </c>
    </row>
    <row r="3589" spans="1:4">
      <c r="A3589" s="184" t="s">
        <v>1368</v>
      </c>
      <c r="B3589" s="184" t="s">
        <v>1369</v>
      </c>
      <c r="C3589" s="184" t="s">
        <v>3747</v>
      </c>
      <c r="D3589" s="185" t="s">
        <v>2271</v>
      </c>
    </row>
    <row r="3590" spans="1:4">
      <c r="A3590" s="184" t="s">
        <v>1368</v>
      </c>
      <c r="B3590" s="184" t="s">
        <v>1369</v>
      </c>
      <c r="C3590" s="184" t="s">
        <v>1369</v>
      </c>
      <c r="D3590" s="185" t="s">
        <v>2271</v>
      </c>
    </row>
    <row r="3591" spans="1:4">
      <c r="A3591" s="184" t="s">
        <v>1368</v>
      </c>
      <c r="B3591" s="184" t="s">
        <v>1369</v>
      </c>
      <c r="C3591" s="184" t="s">
        <v>3748</v>
      </c>
      <c r="D3591" s="185" t="s">
        <v>2271</v>
      </c>
    </row>
    <row r="3592" spans="1:4">
      <c r="A3592" s="184" t="s">
        <v>1368</v>
      </c>
      <c r="B3592" s="184" t="s">
        <v>1369</v>
      </c>
      <c r="C3592" s="184" t="s">
        <v>3749</v>
      </c>
      <c r="D3592" s="185" t="s">
        <v>2271</v>
      </c>
    </row>
    <row r="3593" spans="1:4">
      <c r="A3593" s="184" t="s">
        <v>1368</v>
      </c>
      <c r="B3593" s="184" t="s">
        <v>1369</v>
      </c>
      <c r="C3593" s="184" t="s">
        <v>3750</v>
      </c>
      <c r="D3593" s="185" t="s">
        <v>2271</v>
      </c>
    </row>
    <row r="3594" spans="1:4">
      <c r="A3594" s="184" t="s">
        <v>1368</v>
      </c>
      <c r="B3594" s="184" t="s">
        <v>1369</v>
      </c>
      <c r="C3594" s="184" t="s">
        <v>3751</v>
      </c>
      <c r="D3594" s="185" t="s">
        <v>2271</v>
      </c>
    </row>
    <row r="3595" spans="1:4">
      <c r="A3595" s="184" t="s">
        <v>1368</v>
      </c>
      <c r="B3595" s="184" t="s">
        <v>1369</v>
      </c>
      <c r="C3595" s="184" t="s">
        <v>3359</v>
      </c>
      <c r="D3595" s="185" t="s">
        <v>2271</v>
      </c>
    </row>
    <row r="3596" spans="1:4">
      <c r="A3596" s="184" t="s">
        <v>1368</v>
      </c>
      <c r="B3596" s="184" t="s">
        <v>1369</v>
      </c>
      <c r="C3596" s="184" t="s">
        <v>3752</v>
      </c>
      <c r="D3596" s="185" t="s">
        <v>2271</v>
      </c>
    </row>
    <row r="3597" spans="1:4">
      <c r="A3597" s="184" t="s">
        <v>1368</v>
      </c>
      <c r="B3597" s="184" t="s">
        <v>1369</v>
      </c>
      <c r="C3597" s="184" t="s">
        <v>3753</v>
      </c>
      <c r="D3597" s="185" t="s">
        <v>2271</v>
      </c>
    </row>
    <row r="3598" spans="1:4">
      <c r="A3598" s="184" t="s">
        <v>1368</v>
      </c>
      <c r="B3598" s="184" t="s">
        <v>1369</v>
      </c>
      <c r="C3598" s="184" t="s">
        <v>3754</v>
      </c>
      <c r="D3598" s="185" t="s">
        <v>2271</v>
      </c>
    </row>
    <row r="3599" spans="1:4">
      <c r="A3599" s="184" t="s">
        <v>1368</v>
      </c>
      <c r="B3599" s="184" t="s">
        <v>1369</v>
      </c>
      <c r="C3599" s="184" t="s">
        <v>3755</v>
      </c>
      <c r="D3599" s="185" t="s">
        <v>2271</v>
      </c>
    </row>
    <row r="3600" spans="1:4">
      <c r="A3600" s="184" t="s">
        <v>1368</v>
      </c>
      <c r="B3600" s="184" t="s">
        <v>1369</v>
      </c>
      <c r="C3600" s="184" t="s">
        <v>3756</v>
      </c>
      <c r="D3600" s="185" t="s">
        <v>2271</v>
      </c>
    </row>
    <row r="3601" spans="1:4">
      <c r="A3601" s="184" t="s">
        <v>1368</v>
      </c>
      <c r="B3601" s="184" t="s">
        <v>1369</v>
      </c>
      <c r="C3601" s="184" t="s">
        <v>3757</v>
      </c>
      <c r="D3601" s="185" t="s">
        <v>2271</v>
      </c>
    </row>
    <row r="3602" spans="1:4">
      <c r="A3602" s="184" t="s">
        <v>1368</v>
      </c>
      <c r="B3602" s="184" t="s">
        <v>1369</v>
      </c>
      <c r="C3602" s="184" t="s">
        <v>3758</v>
      </c>
      <c r="D3602" s="185" t="s">
        <v>2271</v>
      </c>
    </row>
    <row r="3603" spans="1:4">
      <c r="A3603" s="184" t="s">
        <v>1370</v>
      </c>
      <c r="B3603" s="184" t="s">
        <v>1371</v>
      </c>
      <c r="C3603" s="184" t="s">
        <v>1371</v>
      </c>
      <c r="D3603" s="185" t="s">
        <v>2271</v>
      </c>
    </row>
    <row r="3604" spans="1:4">
      <c r="A3604" s="184" t="s">
        <v>1370</v>
      </c>
      <c r="B3604" s="184" t="s">
        <v>1371</v>
      </c>
      <c r="C3604" s="184" t="s">
        <v>3801</v>
      </c>
      <c r="D3604" s="185" t="s">
        <v>2271</v>
      </c>
    </row>
    <row r="3605" spans="1:4">
      <c r="A3605" s="184" t="s">
        <v>1372</v>
      </c>
      <c r="B3605" s="184" t="s">
        <v>1373</v>
      </c>
      <c r="C3605" s="184" t="s">
        <v>6116</v>
      </c>
      <c r="D3605" s="185" t="s">
        <v>2271</v>
      </c>
    </row>
    <row r="3606" spans="1:4">
      <c r="A3606" s="184" t="s">
        <v>1372</v>
      </c>
      <c r="B3606" s="184" t="s">
        <v>1373</v>
      </c>
      <c r="C3606" s="184" t="s">
        <v>1373</v>
      </c>
      <c r="D3606" s="185" t="s">
        <v>2271</v>
      </c>
    </row>
    <row r="3607" spans="1:4">
      <c r="A3607" s="184" t="s">
        <v>1372</v>
      </c>
      <c r="B3607" s="184" t="s">
        <v>1373</v>
      </c>
      <c r="C3607" s="184" t="s">
        <v>6117</v>
      </c>
      <c r="D3607" s="185" t="s">
        <v>2271</v>
      </c>
    </row>
    <row r="3608" spans="1:4">
      <c r="A3608" s="184" t="s">
        <v>1372</v>
      </c>
      <c r="B3608" s="184" t="s">
        <v>1373</v>
      </c>
      <c r="C3608" s="184" t="s">
        <v>6118</v>
      </c>
      <c r="D3608" s="185" t="s">
        <v>2271</v>
      </c>
    </row>
    <row r="3609" spans="1:4">
      <c r="A3609" s="184" t="s">
        <v>1372</v>
      </c>
      <c r="B3609" s="184" t="s">
        <v>1373</v>
      </c>
      <c r="C3609" s="184" t="s">
        <v>6119</v>
      </c>
      <c r="D3609" s="185" t="s">
        <v>2271</v>
      </c>
    </row>
    <row r="3610" spans="1:4">
      <c r="A3610" s="184" t="s">
        <v>1374</v>
      </c>
      <c r="B3610" s="184" t="s">
        <v>1375</v>
      </c>
      <c r="C3610" s="184" t="s">
        <v>6250</v>
      </c>
      <c r="D3610" s="185" t="s">
        <v>2290</v>
      </c>
    </row>
    <row r="3611" spans="1:4">
      <c r="A3611" s="184" t="s">
        <v>1374</v>
      </c>
      <c r="B3611" s="184" t="s">
        <v>1375</v>
      </c>
      <c r="C3611" s="184" t="s">
        <v>6253</v>
      </c>
      <c r="D3611" s="185" t="s">
        <v>2290</v>
      </c>
    </row>
    <row r="3612" spans="1:4">
      <c r="A3612" s="184" t="s">
        <v>1374</v>
      </c>
      <c r="B3612" s="184" t="s">
        <v>1375</v>
      </c>
      <c r="C3612" s="184" t="s">
        <v>6254</v>
      </c>
      <c r="D3612" s="185" t="s">
        <v>2290</v>
      </c>
    </row>
    <row r="3613" spans="1:4">
      <c r="A3613" s="184" t="s">
        <v>1374</v>
      </c>
      <c r="B3613" s="184" t="s">
        <v>1375</v>
      </c>
      <c r="C3613" s="184" t="s">
        <v>6255</v>
      </c>
      <c r="D3613" s="185" t="s">
        <v>2290</v>
      </c>
    </row>
    <row r="3614" spans="1:4">
      <c r="A3614" s="184" t="s">
        <v>1374</v>
      </c>
      <c r="B3614" s="184" t="s">
        <v>1375</v>
      </c>
      <c r="C3614" s="184" t="s">
        <v>6256</v>
      </c>
      <c r="D3614" s="185" t="s">
        <v>2290</v>
      </c>
    </row>
    <row r="3615" spans="1:4">
      <c r="A3615" s="184" t="s">
        <v>1374</v>
      </c>
      <c r="B3615" s="184" t="s">
        <v>1375</v>
      </c>
      <c r="C3615" s="184" t="s">
        <v>6257</v>
      </c>
      <c r="D3615" s="185" t="s">
        <v>2290</v>
      </c>
    </row>
    <row r="3616" spans="1:4">
      <c r="A3616" s="184" t="s">
        <v>1374</v>
      </c>
      <c r="B3616" s="184" t="s">
        <v>1375</v>
      </c>
      <c r="C3616" s="184" t="s">
        <v>6258</v>
      </c>
      <c r="D3616" s="185" t="s">
        <v>2290</v>
      </c>
    </row>
    <row r="3617" spans="1:4">
      <c r="A3617" s="184" t="s">
        <v>1374</v>
      </c>
      <c r="B3617" s="184" t="s">
        <v>1375</v>
      </c>
      <c r="C3617" s="184" t="s">
        <v>6271</v>
      </c>
      <c r="D3617" s="185" t="s">
        <v>2290</v>
      </c>
    </row>
    <row r="3618" spans="1:4">
      <c r="A3618" s="184" t="s">
        <v>1374</v>
      </c>
      <c r="B3618" s="184" t="s">
        <v>1375</v>
      </c>
      <c r="C3618" s="184" t="s">
        <v>6272</v>
      </c>
      <c r="D3618" s="185" t="s">
        <v>2290</v>
      </c>
    </row>
    <row r="3619" spans="1:4">
      <c r="A3619" s="184" t="s">
        <v>1374</v>
      </c>
      <c r="B3619" s="184" t="s">
        <v>1375</v>
      </c>
      <c r="C3619" s="184" t="s">
        <v>6273</v>
      </c>
      <c r="D3619" s="185" t="s">
        <v>2290</v>
      </c>
    </row>
    <row r="3620" spans="1:4">
      <c r="A3620" s="184" t="s">
        <v>1374</v>
      </c>
      <c r="B3620" s="184" t="s">
        <v>1375</v>
      </c>
      <c r="C3620" s="184" t="s">
        <v>6277</v>
      </c>
      <c r="D3620" s="185" t="s">
        <v>2290</v>
      </c>
    </row>
    <row r="3621" spans="1:4">
      <c r="A3621" s="184" t="s">
        <v>1374</v>
      </c>
      <c r="B3621" s="184" t="s">
        <v>1375</v>
      </c>
      <c r="C3621" s="184" t="s">
        <v>1375</v>
      </c>
      <c r="D3621" s="185" t="s">
        <v>2286</v>
      </c>
    </row>
    <row r="3622" spans="1:4">
      <c r="A3622" s="184" t="s">
        <v>1374</v>
      </c>
      <c r="B3622" s="184" t="s">
        <v>1375</v>
      </c>
      <c r="C3622" s="184" t="s">
        <v>6251</v>
      </c>
      <c r="D3622" s="185" t="s">
        <v>2312</v>
      </c>
    </row>
    <row r="3623" spans="1:4">
      <c r="A3623" s="184" t="s">
        <v>1374</v>
      </c>
      <c r="B3623" s="184" t="s">
        <v>1375</v>
      </c>
      <c r="C3623" s="184" t="s">
        <v>6252</v>
      </c>
      <c r="D3623" s="185" t="s">
        <v>2312</v>
      </c>
    </row>
    <row r="3624" spans="1:4">
      <c r="A3624" s="184" t="s">
        <v>1374</v>
      </c>
      <c r="B3624" s="184" t="s">
        <v>1375</v>
      </c>
      <c r="C3624" s="184" t="s">
        <v>6259</v>
      </c>
      <c r="D3624" s="185" t="s">
        <v>2312</v>
      </c>
    </row>
    <row r="3625" spans="1:4">
      <c r="A3625" s="184" t="s">
        <v>1374</v>
      </c>
      <c r="B3625" s="184" t="s">
        <v>1375</v>
      </c>
      <c r="C3625" s="184" t="s">
        <v>6260</v>
      </c>
      <c r="D3625" s="185" t="s">
        <v>2312</v>
      </c>
    </row>
    <row r="3626" spans="1:4">
      <c r="A3626" s="184" t="s">
        <v>1374</v>
      </c>
      <c r="B3626" s="184" t="s">
        <v>1375</v>
      </c>
      <c r="C3626" s="184" t="s">
        <v>6261</v>
      </c>
      <c r="D3626" s="185" t="s">
        <v>2312</v>
      </c>
    </row>
    <row r="3627" spans="1:4">
      <c r="A3627" s="184" t="s">
        <v>1374</v>
      </c>
      <c r="B3627" s="184" t="s">
        <v>1375</v>
      </c>
      <c r="C3627" s="184" t="s">
        <v>6262</v>
      </c>
      <c r="D3627" s="185" t="s">
        <v>2312</v>
      </c>
    </row>
    <row r="3628" spans="1:4">
      <c r="A3628" s="184" t="s">
        <v>1374</v>
      </c>
      <c r="B3628" s="184" t="s">
        <v>1375</v>
      </c>
      <c r="C3628" s="184" t="s">
        <v>6263</v>
      </c>
      <c r="D3628" s="185" t="s">
        <v>2312</v>
      </c>
    </row>
    <row r="3629" spans="1:4">
      <c r="A3629" s="184" t="s">
        <v>1374</v>
      </c>
      <c r="B3629" s="184" t="s">
        <v>1375</v>
      </c>
      <c r="C3629" s="184" t="s">
        <v>6264</v>
      </c>
      <c r="D3629" s="185" t="s">
        <v>2312</v>
      </c>
    </row>
    <row r="3630" spans="1:4">
      <c r="A3630" s="184" t="s">
        <v>1374</v>
      </c>
      <c r="B3630" s="184" t="s">
        <v>1375</v>
      </c>
      <c r="C3630" s="184" t="s">
        <v>6265</v>
      </c>
      <c r="D3630" s="185" t="s">
        <v>2312</v>
      </c>
    </row>
    <row r="3631" spans="1:4">
      <c r="A3631" s="184" t="s">
        <v>1374</v>
      </c>
      <c r="B3631" s="184" t="s">
        <v>1375</v>
      </c>
      <c r="C3631" s="184" t="s">
        <v>6266</v>
      </c>
      <c r="D3631" s="185" t="s">
        <v>2312</v>
      </c>
    </row>
    <row r="3632" spans="1:4">
      <c r="A3632" s="184" t="s">
        <v>1374</v>
      </c>
      <c r="B3632" s="184" t="s">
        <v>1375</v>
      </c>
      <c r="C3632" s="184" t="s">
        <v>6267</v>
      </c>
      <c r="D3632" s="185" t="s">
        <v>2312</v>
      </c>
    </row>
    <row r="3633" spans="1:4">
      <c r="A3633" s="184" t="s">
        <v>1374</v>
      </c>
      <c r="B3633" s="184" t="s">
        <v>1375</v>
      </c>
      <c r="C3633" s="184" t="s">
        <v>6268</v>
      </c>
      <c r="D3633" s="185" t="s">
        <v>2312</v>
      </c>
    </row>
    <row r="3634" spans="1:4">
      <c r="A3634" s="184" t="s">
        <v>1374</v>
      </c>
      <c r="B3634" s="184" t="s">
        <v>1375</v>
      </c>
      <c r="C3634" s="184" t="s">
        <v>6269</v>
      </c>
      <c r="D3634" s="185" t="s">
        <v>2312</v>
      </c>
    </row>
    <row r="3635" spans="1:4">
      <c r="A3635" s="184" t="s">
        <v>1374</v>
      </c>
      <c r="B3635" s="184" t="s">
        <v>1375</v>
      </c>
      <c r="C3635" s="184" t="s">
        <v>6270</v>
      </c>
      <c r="D3635" s="185" t="s">
        <v>2312</v>
      </c>
    </row>
    <row r="3636" spans="1:4">
      <c r="A3636" s="184" t="s">
        <v>1374</v>
      </c>
      <c r="B3636" s="184" t="s">
        <v>1375</v>
      </c>
      <c r="C3636" s="184" t="s">
        <v>6274</v>
      </c>
      <c r="D3636" s="185" t="s">
        <v>2312</v>
      </c>
    </row>
    <row r="3637" spans="1:4">
      <c r="A3637" s="184" t="s">
        <v>1374</v>
      </c>
      <c r="B3637" s="184" t="s">
        <v>1375</v>
      </c>
      <c r="C3637" s="184" t="s">
        <v>6275</v>
      </c>
      <c r="D3637" s="185" t="s">
        <v>2312</v>
      </c>
    </row>
    <row r="3638" spans="1:4">
      <c r="A3638" s="184" t="s">
        <v>1374</v>
      </c>
      <c r="B3638" s="184" t="s">
        <v>1375</v>
      </c>
      <c r="C3638" s="184" t="s">
        <v>6276</v>
      </c>
      <c r="D3638" s="185" t="s">
        <v>2312</v>
      </c>
    </row>
    <row r="3639" spans="1:4">
      <c r="A3639" s="184" t="s">
        <v>1374</v>
      </c>
      <c r="B3639" s="184" t="s">
        <v>1375</v>
      </c>
      <c r="C3639" s="184" t="s">
        <v>6278</v>
      </c>
      <c r="D3639" s="185" t="s">
        <v>2312</v>
      </c>
    </row>
    <row r="3640" spans="1:4">
      <c r="A3640" s="184" t="s">
        <v>1374</v>
      </c>
      <c r="B3640" s="184" t="s">
        <v>1375</v>
      </c>
      <c r="C3640" s="184" t="s">
        <v>3995</v>
      </c>
      <c r="D3640" s="185" t="s">
        <v>2312</v>
      </c>
    </row>
    <row r="3641" spans="1:4">
      <c r="A3641" s="184" t="s">
        <v>1376</v>
      </c>
      <c r="B3641" s="184" t="s">
        <v>2180</v>
      </c>
      <c r="C3641" s="184" t="s">
        <v>2180</v>
      </c>
      <c r="D3641" s="185" t="s">
        <v>2859</v>
      </c>
    </row>
    <row r="3642" spans="1:4">
      <c r="A3642" s="184" t="s">
        <v>1378</v>
      </c>
      <c r="B3642" s="184" t="s">
        <v>6249</v>
      </c>
      <c r="C3642" s="184" t="s">
        <v>6249</v>
      </c>
      <c r="D3642" s="185" t="s">
        <v>2271</v>
      </c>
    </row>
    <row r="3643" spans="1:4">
      <c r="A3643" s="184" t="s">
        <v>1380</v>
      </c>
      <c r="B3643" s="184" t="s">
        <v>1381</v>
      </c>
      <c r="C3643" s="184" t="s">
        <v>1381</v>
      </c>
      <c r="D3643" s="185" t="s">
        <v>2271</v>
      </c>
    </row>
    <row r="3644" spans="1:4">
      <c r="A3644" s="184" t="s">
        <v>1380</v>
      </c>
      <c r="B3644" s="184" t="s">
        <v>1381</v>
      </c>
      <c r="C3644" s="184" t="s">
        <v>6318</v>
      </c>
      <c r="D3644" s="185" t="s">
        <v>2271</v>
      </c>
    </row>
    <row r="3645" spans="1:4">
      <c r="A3645" s="184" t="s">
        <v>1380</v>
      </c>
      <c r="B3645" s="184" t="s">
        <v>1381</v>
      </c>
      <c r="C3645" s="184" t="s">
        <v>6319</v>
      </c>
      <c r="D3645" s="185" t="s">
        <v>2271</v>
      </c>
    </row>
    <row r="3646" spans="1:4">
      <c r="A3646" s="184" t="s">
        <v>1382</v>
      </c>
      <c r="B3646" s="184" t="s">
        <v>1383</v>
      </c>
      <c r="C3646" s="184" t="s">
        <v>2691</v>
      </c>
      <c r="D3646" s="185" t="s">
        <v>2271</v>
      </c>
    </row>
    <row r="3647" spans="1:4">
      <c r="A3647" s="184" t="s">
        <v>1382</v>
      </c>
      <c r="B3647" s="184" t="s">
        <v>1383</v>
      </c>
      <c r="C3647" s="184" t="s">
        <v>1383</v>
      </c>
      <c r="D3647" s="185" t="s">
        <v>2271</v>
      </c>
    </row>
    <row r="3648" spans="1:4">
      <c r="A3648" s="184" t="s">
        <v>1382</v>
      </c>
      <c r="B3648" s="184" t="s">
        <v>1383</v>
      </c>
      <c r="C3648" s="184" t="s">
        <v>2692</v>
      </c>
      <c r="D3648" s="185" t="s">
        <v>2271</v>
      </c>
    </row>
    <row r="3649" spans="1:4">
      <c r="A3649" s="184" t="s">
        <v>1382</v>
      </c>
      <c r="B3649" s="184" t="s">
        <v>1383</v>
      </c>
      <c r="C3649" s="184" t="s">
        <v>2693</v>
      </c>
      <c r="D3649" s="185" t="s">
        <v>2271</v>
      </c>
    </row>
    <row r="3650" spans="1:4">
      <c r="A3650" s="184" t="s">
        <v>1382</v>
      </c>
      <c r="B3650" s="184" t="s">
        <v>1383</v>
      </c>
      <c r="C3650" s="184" t="s">
        <v>2694</v>
      </c>
      <c r="D3650" s="185" t="s">
        <v>2271</v>
      </c>
    </row>
    <row r="3651" spans="1:4">
      <c r="A3651" s="184" t="s">
        <v>1384</v>
      </c>
      <c r="B3651" s="184" t="s">
        <v>1385</v>
      </c>
      <c r="C3651" s="184" t="s">
        <v>2975</v>
      </c>
      <c r="D3651" s="185" t="s">
        <v>2271</v>
      </c>
    </row>
    <row r="3652" spans="1:4">
      <c r="A3652" s="184" t="s">
        <v>1384</v>
      </c>
      <c r="B3652" s="184" t="s">
        <v>1385</v>
      </c>
      <c r="C3652" s="184" t="s">
        <v>1385</v>
      </c>
      <c r="D3652" s="185" t="s">
        <v>2271</v>
      </c>
    </row>
    <row r="3653" spans="1:4">
      <c r="A3653" s="184" t="s">
        <v>1384</v>
      </c>
      <c r="B3653" s="184" t="s">
        <v>1385</v>
      </c>
      <c r="C3653" s="184" t="s">
        <v>2976</v>
      </c>
      <c r="D3653" s="185" t="s">
        <v>2271</v>
      </c>
    </row>
    <row r="3654" spans="1:4">
      <c r="A3654" s="184" t="s">
        <v>1384</v>
      </c>
      <c r="B3654" s="184" t="s">
        <v>1385</v>
      </c>
      <c r="C3654" s="184" t="s">
        <v>2977</v>
      </c>
      <c r="D3654" s="185" t="s">
        <v>2271</v>
      </c>
    </row>
    <row r="3655" spans="1:4">
      <c r="A3655" s="184" t="s">
        <v>1386</v>
      </c>
      <c r="B3655" s="184" t="s">
        <v>1387</v>
      </c>
      <c r="C3655" s="184" t="s">
        <v>3224</v>
      </c>
      <c r="D3655" s="185" t="s">
        <v>2290</v>
      </c>
    </row>
    <row r="3656" spans="1:4">
      <c r="A3656" s="184" t="s">
        <v>1386</v>
      </c>
      <c r="B3656" s="184" t="s">
        <v>1387</v>
      </c>
      <c r="C3656" s="184" t="s">
        <v>3225</v>
      </c>
      <c r="D3656" s="185" t="s">
        <v>2290</v>
      </c>
    </row>
    <row r="3657" spans="1:4">
      <c r="A3657" s="184" t="s">
        <v>1386</v>
      </c>
      <c r="B3657" s="184" t="s">
        <v>1387</v>
      </c>
      <c r="C3657" s="184" t="s">
        <v>3226</v>
      </c>
      <c r="D3657" s="185" t="s">
        <v>2290</v>
      </c>
    </row>
    <row r="3658" spans="1:4">
      <c r="A3658" s="184" t="s">
        <v>1386</v>
      </c>
      <c r="B3658" s="184" t="s">
        <v>1387</v>
      </c>
      <c r="C3658" s="184" t="s">
        <v>1387</v>
      </c>
      <c r="D3658" s="185" t="s">
        <v>2286</v>
      </c>
    </row>
    <row r="3659" spans="1:4">
      <c r="A3659" s="184" t="s">
        <v>1386</v>
      </c>
      <c r="B3659" s="184" t="s">
        <v>1387</v>
      </c>
      <c r="C3659" s="184" t="s">
        <v>3227</v>
      </c>
      <c r="D3659" s="185" t="s">
        <v>2271</v>
      </c>
    </row>
    <row r="3660" spans="1:4">
      <c r="A3660" s="184" t="s">
        <v>1388</v>
      </c>
      <c r="B3660" s="184" t="s">
        <v>3256</v>
      </c>
      <c r="C3660" s="184" t="s">
        <v>3256</v>
      </c>
      <c r="D3660" s="185" t="s">
        <v>2271</v>
      </c>
    </row>
    <row r="3661" spans="1:4">
      <c r="A3661" s="184" t="s">
        <v>1388</v>
      </c>
      <c r="B3661" s="184" t="s">
        <v>3256</v>
      </c>
      <c r="C3661" s="184" t="s">
        <v>3257</v>
      </c>
      <c r="D3661" s="185" t="s">
        <v>2271</v>
      </c>
    </row>
    <row r="3662" spans="1:4">
      <c r="A3662" s="184" t="s">
        <v>1388</v>
      </c>
      <c r="B3662" s="184" t="s">
        <v>3256</v>
      </c>
      <c r="C3662" s="184" t="s">
        <v>3258</v>
      </c>
      <c r="D3662" s="185" t="s">
        <v>2271</v>
      </c>
    </row>
    <row r="3663" spans="1:4">
      <c r="A3663" s="184" t="s">
        <v>1388</v>
      </c>
      <c r="B3663" s="184" t="s">
        <v>3256</v>
      </c>
      <c r="C3663" s="184" t="s">
        <v>6716</v>
      </c>
      <c r="D3663" s="185" t="s">
        <v>2271</v>
      </c>
    </row>
    <row r="3664" spans="1:4">
      <c r="A3664" s="184" t="s">
        <v>1388</v>
      </c>
      <c r="B3664" s="184" t="s">
        <v>3256</v>
      </c>
      <c r="C3664" s="184" t="s">
        <v>6715</v>
      </c>
      <c r="D3664" s="185" t="s">
        <v>2288</v>
      </c>
    </row>
    <row r="3665" spans="1:4">
      <c r="A3665" s="184" t="s">
        <v>1390</v>
      </c>
      <c r="B3665" s="184" t="s">
        <v>3831</v>
      </c>
      <c r="C3665" s="184" t="s">
        <v>3832</v>
      </c>
      <c r="D3665" s="185" t="s">
        <v>2271</v>
      </c>
    </row>
    <row r="3666" spans="1:4">
      <c r="A3666" s="184" t="s">
        <v>1390</v>
      </c>
      <c r="B3666" s="184" t="s">
        <v>3831</v>
      </c>
      <c r="C3666" s="184" t="s">
        <v>3831</v>
      </c>
      <c r="D3666" s="185" t="s">
        <v>2271</v>
      </c>
    </row>
    <row r="3667" spans="1:4">
      <c r="A3667" s="184" t="s">
        <v>1390</v>
      </c>
      <c r="B3667" s="184" t="s">
        <v>3831</v>
      </c>
      <c r="C3667" s="184" t="s">
        <v>3833</v>
      </c>
      <c r="D3667" s="185" t="s">
        <v>2271</v>
      </c>
    </row>
    <row r="3668" spans="1:4">
      <c r="A3668" s="184" t="s">
        <v>1390</v>
      </c>
      <c r="B3668" s="184" t="s">
        <v>3831</v>
      </c>
      <c r="C3668" s="184" t="s">
        <v>3834</v>
      </c>
      <c r="D3668" s="185" t="s">
        <v>2271</v>
      </c>
    </row>
    <row r="3669" spans="1:4">
      <c r="A3669" s="184" t="s">
        <v>1392</v>
      </c>
      <c r="B3669" s="184" t="s">
        <v>1393</v>
      </c>
      <c r="C3669" s="184" t="s">
        <v>1393</v>
      </c>
      <c r="D3669" s="185" t="s">
        <v>2271</v>
      </c>
    </row>
    <row r="3670" spans="1:4">
      <c r="A3670" s="184" t="s">
        <v>1392</v>
      </c>
      <c r="B3670" s="184" t="s">
        <v>1393</v>
      </c>
      <c r="C3670" s="184" t="s">
        <v>3991</v>
      </c>
      <c r="D3670" s="185" t="s">
        <v>2271</v>
      </c>
    </row>
    <row r="3671" spans="1:4">
      <c r="A3671" s="184" t="s">
        <v>1392</v>
      </c>
      <c r="B3671" s="184" t="s">
        <v>1393</v>
      </c>
      <c r="C3671" s="184" t="s">
        <v>3992</v>
      </c>
      <c r="D3671" s="185" t="s">
        <v>2271</v>
      </c>
    </row>
    <row r="3672" spans="1:4">
      <c r="A3672" s="184" t="s">
        <v>1394</v>
      </c>
      <c r="B3672" s="184" t="s">
        <v>5707</v>
      </c>
      <c r="C3672" s="184" t="s">
        <v>5707</v>
      </c>
      <c r="D3672" s="185" t="s">
        <v>2271</v>
      </c>
    </row>
    <row r="3673" spans="1:4">
      <c r="A3673" s="184" t="s">
        <v>1394</v>
      </c>
      <c r="B3673" s="184" t="s">
        <v>5707</v>
      </c>
      <c r="C3673" s="184" t="s">
        <v>5709</v>
      </c>
      <c r="D3673" s="185" t="s">
        <v>2271</v>
      </c>
    </row>
    <row r="3674" spans="1:4">
      <c r="A3674" s="184" t="s">
        <v>1394</v>
      </c>
      <c r="B3674" s="184" t="s">
        <v>5707</v>
      </c>
      <c r="C3674" s="184" t="s">
        <v>5711</v>
      </c>
      <c r="D3674" s="185" t="s">
        <v>2271</v>
      </c>
    </row>
    <row r="3675" spans="1:4">
      <c r="A3675" s="184" t="s">
        <v>1394</v>
      </c>
      <c r="B3675" s="184" t="s">
        <v>5707</v>
      </c>
      <c r="C3675" s="184" t="s">
        <v>5708</v>
      </c>
      <c r="D3675" s="185" t="s">
        <v>2288</v>
      </c>
    </row>
    <row r="3676" spans="1:4">
      <c r="A3676" s="184" t="s">
        <v>1394</v>
      </c>
      <c r="B3676" s="184" t="s">
        <v>5707</v>
      </c>
      <c r="C3676" s="184" t="s">
        <v>5710</v>
      </c>
      <c r="D3676" s="185" t="s">
        <v>2288</v>
      </c>
    </row>
    <row r="3677" spans="1:4">
      <c r="A3677" s="184" t="s">
        <v>1396</v>
      </c>
      <c r="B3677" s="184" t="s">
        <v>1397</v>
      </c>
      <c r="C3677" s="184" t="s">
        <v>1397</v>
      </c>
      <c r="D3677" s="185" t="s">
        <v>2271</v>
      </c>
    </row>
    <row r="3678" spans="1:4">
      <c r="A3678" s="184" t="s">
        <v>1396</v>
      </c>
      <c r="B3678" s="184" t="s">
        <v>1397</v>
      </c>
      <c r="C3678" s="184" t="s">
        <v>3489</v>
      </c>
      <c r="D3678" s="185" t="s">
        <v>2271</v>
      </c>
    </row>
    <row r="3679" spans="1:4">
      <c r="A3679" s="184" t="s">
        <v>1396</v>
      </c>
      <c r="B3679" s="184" t="s">
        <v>1397</v>
      </c>
      <c r="C3679" s="184" t="s">
        <v>3490</v>
      </c>
      <c r="D3679" s="185" t="s">
        <v>2271</v>
      </c>
    </row>
    <row r="3680" spans="1:4">
      <c r="A3680" s="184" t="s">
        <v>1398</v>
      </c>
      <c r="B3680" s="184" t="s">
        <v>1399</v>
      </c>
      <c r="C3680" s="184" t="s">
        <v>6397</v>
      </c>
      <c r="D3680" s="185" t="s">
        <v>2271</v>
      </c>
    </row>
    <row r="3681" spans="1:4">
      <c r="A3681" s="184" t="s">
        <v>1398</v>
      </c>
      <c r="B3681" s="184" t="s">
        <v>1399</v>
      </c>
      <c r="C3681" s="184" t="s">
        <v>6398</v>
      </c>
      <c r="D3681" s="185" t="s">
        <v>2271</v>
      </c>
    </row>
    <row r="3682" spans="1:4">
      <c r="A3682" s="184" t="s">
        <v>1398</v>
      </c>
      <c r="B3682" s="184" t="s">
        <v>1399</v>
      </c>
      <c r="C3682" s="184" t="s">
        <v>1399</v>
      </c>
      <c r="D3682" s="185" t="s">
        <v>2271</v>
      </c>
    </row>
    <row r="3683" spans="1:4">
      <c r="A3683" s="184" t="s">
        <v>1398</v>
      </c>
      <c r="B3683" s="184" t="s">
        <v>1399</v>
      </c>
      <c r="C3683" s="184" t="s">
        <v>6399</v>
      </c>
      <c r="D3683" s="185" t="s">
        <v>2271</v>
      </c>
    </row>
    <row r="3684" spans="1:4">
      <c r="A3684" s="184" t="s">
        <v>1398</v>
      </c>
      <c r="B3684" s="184" t="s">
        <v>1399</v>
      </c>
      <c r="C3684" s="184" t="s">
        <v>6400</v>
      </c>
      <c r="D3684" s="185" t="s">
        <v>2271</v>
      </c>
    </row>
    <row r="3685" spans="1:4">
      <c r="A3685" s="184" t="s">
        <v>1398</v>
      </c>
      <c r="B3685" s="184" t="s">
        <v>1399</v>
      </c>
      <c r="C3685" s="184" t="s">
        <v>6676</v>
      </c>
      <c r="D3685" s="185" t="s">
        <v>2271</v>
      </c>
    </row>
    <row r="3686" spans="1:4">
      <c r="A3686" s="184" t="s">
        <v>1400</v>
      </c>
      <c r="B3686" s="184" t="s">
        <v>1401</v>
      </c>
      <c r="C3686" s="184" t="s">
        <v>1401</v>
      </c>
      <c r="D3686" s="185" t="s">
        <v>2271</v>
      </c>
    </row>
    <row r="3687" spans="1:4">
      <c r="A3687" s="184" t="s">
        <v>1400</v>
      </c>
      <c r="B3687" s="184" t="s">
        <v>1401</v>
      </c>
      <c r="C3687" s="184" t="s">
        <v>6439</v>
      </c>
      <c r="D3687" s="185" t="s">
        <v>2271</v>
      </c>
    </row>
    <row r="3688" spans="1:4">
      <c r="A3688" s="184" t="s">
        <v>1400</v>
      </c>
      <c r="B3688" s="184" t="s">
        <v>1401</v>
      </c>
      <c r="C3688" s="184" t="s">
        <v>6440</v>
      </c>
      <c r="D3688" s="185" t="s">
        <v>2271</v>
      </c>
    </row>
    <row r="3689" spans="1:4">
      <c r="A3689" s="184" t="s">
        <v>1400</v>
      </c>
      <c r="B3689" s="184" t="s">
        <v>1401</v>
      </c>
      <c r="C3689" s="184" t="s">
        <v>6441</v>
      </c>
      <c r="D3689" s="185" t="s">
        <v>2271</v>
      </c>
    </row>
    <row r="3690" spans="1:4">
      <c r="A3690" s="184" t="s">
        <v>1400</v>
      </c>
      <c r="B3690" s="184" t="s">
        <v>1401</v>
      </c>
      <c r="C3690" s="184" t="s">
        <v>6442</v>
      </c>
      <c r="D3690" s="185" t="s">
        <v>2271</v>
      </c>
    </row>
    <row r="3691" spans="1:4">
      <c r="A3691" s="184" t="s">
        <v>1400</v>
      </c>
      <c r="B3691" s="184" t="s">
        <v>1401</v>
      </c>
      <c r="C3691" s="184" t="s">
        <v>6443</v>
      </c>
      <c r="D3691" s="185" t="s">
        <v>2288</v>
      </c>
    </row>
    <row r="3692" spans="1:4">
      <c r="A3692" s="184" t="s">
        <v>1402</v>
      </c>
      <c r="B3692" s="184" t="s">
        <v>1403</v>
      </c>
      <c r="C3692" s="184" t="s">
        <v>1403</v>
      </c>
      <c r="D3692" s="185" t="s">
        <v>2271</v>
      </c>
    </row>
    <row r="3693" spans="1:4">
      <c r="A3693" s="184" t="s">
        <v>1402</v>
      </c>
      <c r="B3693" s="184" t="s">
        <v>1403</v>
      </c>
      <c r="C3693" s="184" t="s">
        <v>2787</v>
      </c>
      <c r="D3693" s="185" t="s">
        <v>2271</v>
      </c>
    </row>
    <row r="3694" spans="1:4">
      <c r="A3694" s="184" t="s">
        <v>1402</v>
      </c>
      <c r="B3694" s="184" t="s">
        <v>1403</v>
      </c>
      <c r="C3694" s="184" t="s">
        <v>2788</v>
      </c>
      <c r="D3694" s="185" t="s">
        <v>2271</v>
      </c>
    </row>
    <row r="3695" spans="1:4">
      <c r="A3695" s="184" t="s">
        <v>1404</v>
      </c>
      <c r="B3695" s="184" t="s">
        <v>1405</v>
      </c>
      <c r="C3695" s="184" t="s">
        <v>1405</v>
      </c>
      <c r="D3695" s="185" t="s">
        <v>2271</v>
      </c>
    </row>
    <row r="3696" spans="1:4">
      <c r="A3696" s="184" t="s">
        <v>1404</v>
      </c>
      <c r="B3696" s="184" t="s">
        <v>1405</v>
      </c>
      <c r="C3696" s="184" t="s">
        <v>2895</v>
      </c>
      <c r="D3696" s="185" t="s">
        <v>2271</v>
      </c>
    </row>
    <row r="3697" spans="1:4">
      <c r="A3697" s="184" t="s">
        <v>1404</v>
      </c>
      <c r="B3697" s="184" t="s">
        <v>1405</v>
      </c>
      <c r="C3697" s="184" t="s">
        <v>2896</v>
      </c>
      <c r="D3697" s="185" t="s">
        <v>2271</v>
      </c>
    </row>
    <row r="3698" spans="1:4">
      <c r="A3698" s="184" t="s">
        <v>1404</v>
      </c>
      <c r="B3698" s="184" t="s">
        <v>1405</v>
      </c>
      <c r="C3698" s="184" t="s">
        <v>2897</v>
      </c>
      <c r="D3698" s="185" t="s">
        <v>2271</v>
      </c>
    </row>
    <row r="3699" spans="1:4">
      <c r="A3699" s="184" t="s">
        <v>1404</v>
      </c>
      <c r="B3699" s="184" t="s">
        <v>1405</v>
      </c>
      <c r="C3699" s="184" t="s">
        <v>2898</v>
      </c>
      <c r="D3699" s="185" t="s">
        <v>2271</v>
      </c>
    </row>
    <row r="3700" spans="1:4">
      <c r="A3700" s="184" t="s">
        <v>1404</v>
      </c>
      <c r="B3700" s="184" t="s">
        <v>1405</v>
      </c>
      <c r="C3700" s="184" t="s">
        <v>2899</v>
      </c>
      <c r="D3700" s="185" t="s">
        <v>2271</v>
      </c>
    </row>
    <row r="3701" spans="1:4">
      <c r="A3701" s="184" t="s">
        <v>1406</v>
      </c>
      <c r="B3701" s="184" t="s">
        <v>1407</v>
      </c>
      <c r="C3701" s="184" t="s">
        <v>1407</v>
      </c>
      <c r="D3701" s="185" t="s">
        <v>2271</v>
      </c>
    </row>
    <row r="3702" spans="1:4">
      <c r="A3702" s="184" t="s">
        <v>1406</v>
      </c>
      <c r="B3702" s="184" t="s">
        <v>1407</v>
      </c>
      <c r="C3702" s="184" t="s">
        <v>5715</v>
      </c>
      <c r="D3702" s="185" t="s">
        <v>2271</v>
      </c>
    </row>
    <row r="3703" spans="1:4">
      <c r="A3703" s="184" t="s">
        <v>1406</v>
      </c>
      <c r="B3703" s="184" t="s">
        <v>1407</v>
      </c>
      <c r="C3703" s="184" t="s">
        <v>5717</v>
      </c>
      <c r="D3703" s="185" t="s">
        <v>2271</v>
      </c>
    </row>
    <row r="3704" spans="1:4">
      <c r="A3704" s="184" t="s">
        <v>1406</v>
      </c>
      <c r="B3704" s="184" t="s">
        <v>1407</v>
      </c>
      <c r="C3704" s="184" t="s">
        <v>5718</v>
      </c>
      <c r="D3704" s="185" t="s">
        <v>2271</v>
      </c>
    </row>
    <row r="3705" spans="1:4">
      <c r="A3705" s="184" t="s">
        <v>1406</v>
      </c>
      <c r="B3705" s="184" t="s">
        <v>1407</v>
      </c>
      <c r="C3705" s="184" t="s">
        <v>5719</v>
      </c>
      <c r="D3705" s="185" t="s">
        <v>2271</v>
      </c>
    </row>
    <row r="3706" spans="1:4">
      <c r="A3706" s="184" t="s">
        <v>1406</v>
      </c>
      <c r="B3706" s="184" t="s">
        <v>1407</v>
      </c>
      <c r="C3706" s="184" t="s">
        <v>5720</v>
      </c>
      <c r="D3706" s="185" t="s">
        <v>2271</v>
      </c>
    </row>
    <row r="3707" spans="1:4">
      <c r="A3707" s="184" t="s">
        <v>1406</v>
      </c>
      <c r="B3707" s="184" t="s">
        <v>1407</v>
      </c>
      <c r="C3707" s="184" t="s">
        <v>5716</v>
      </c>
      <c r="D3707" s="185" t="s">
        <v>2288</v>
      </c>
    </row>
    <row r="3708" spans="1:4">
      <c r="A3708" s="184" t="s">
        <v>1406</v>
      </c>
      <c r="B3708" s="184" t="s">
        <v>1407</v>
      </c>
      <c r="C3708" s="184" t="s">
        <v>3338</v>
      </c>
      <c r="D3708" s="185" t="s">
        <v>2288</v>
      </c>
    </row>
    <row r="3709" spans="1:4">
      <c r="A3709" s="184" t="s">
        <v>1408</v>
      </c>
      <c r="B3709" s="184" t="s">
        <v>1409</v>
      </c>
      <c r="C3709" s="184" t="s">
        <v>1409</v>
      </c>
      <c r="D3709" s="185" t="s">
        <v>2271</v>
      </c>
    </row>
    <row r="3710" spans="1:4">
      <c r="A3710" s="184" t="s">
        <v>1408</v>
      </c>
      <c r="B3710" s="184" t="s">
        <v>1409</v>
      </c>
      <c r="C3710" s="184" t="s">
        <v>3259</v>
      </c>
      <c r="D3710" s="185" t="s">
        <v>2271</v>
      </c>
    </row>
    <row r="3711" spans="1:4">
      <c r="A3711" s="184" t="s">
        <v>1408</v>
      </c>
      <c r="B3711" s="184" t="s">
        <v>1409</v>
      </c>
      <c r="C3711" s="184" t="s">
        <v>3261</v>
      </c>
      <c r="D3711" s="185" t="s">
        <v>2271</v>
      </c>
    </row>
    <row r="3712" spans="1:4">
      <c r="A3712" s="184" t="s">
        <v>1408</v>
      </c>
      <c r="B3712" s="184" t="s">
        <v>1409</v>
      </c>
      <c r="C3712" s="184" t="s">
        <v>3262</v>
      </c>
      <c r="D3712" s="185" t="s">
        <v>2271</v>
      </c>
    </row>
    <row r="3713" spans="1:4">
      <c r="A3713" s="184" t="s">
        <v>1408</v>
      </c>
      <c r="B3713" s="184" t="s">
        <v>1409</v>
      </c>
      <c r="C3713" s="184" t="s">
        <v>3260</v>
      </c>
      <c r="D3713" s="185" t="s">
        <v>2288</v>
      </c>
    </row>
    <row r="3714" spans="1:4">
      <c r="A3714" s="184" t="s">
        <v>1410</v>
      </c>
      <c r="B3714" s="184" t="s">
        <v>1411</v>
      </c>
      <c r="C3714" s="184" t="s">
        <v>3471</v>
      </c>
      <c r="D3714" s="185" t="s">
        <v>2290</v>
      </c>
    </row>
    <row r="3715" spans="1:4">
      <c r="A3715" s="184" t="s">
        <v>1410</v>
      </c>
      <c r="B3715" s="184" t="s">
        <v>1411</v>
      </c>
      <c r="C3715" s="184" t="s">
        <v>1411</v>
      </c>
      <c r="D3715" s="185" t="s">
        <v>2286</v>
      </c>
    </row>
    <row r="3716" spans="1:4">
      <c r="A3716" s="184" t="s">
        <v>1410</v>
      </c>
      <c r="B3716" s="184" t="s">
        <v>1411</v>
      </c>
      <c r="C3716" s="184" t="s">
        <v>3469</v>
      </c>
      <c r="D3716" s="185" t="s">
        <v>2271</v>
      </c>
    </row>
    <row r="3717" spans="1:4">
      <c r="A3717" s="184" t="s">
        <v>1410</v>
      </c>
      <c r="B3717" s="184" t="s">
        <v>1411</v>
      </c>
      <c r="C3717" s="184" t="s">
        <v>3470</v>
      </c>
      <c r="D3717" s="185" t="s">
        <v>2271</v>
      </c>
    </row>
    <row r="3718" spans="1:4">
      <c r="A3718" s="184" t="s">
        <v>1412</v>
      </c>
      <c r="B3718" s="184" t="s">
        <v>1413</v>
      </c>
      <c r="C3718" s="184" t="s">
        <v>1413</v>
      </c>
      <c r="D3718" s="185" t="s">
        <v>2271</v>
      </c>
    </row>
    <row r="3719" spans="1:4">
      <c r="A3719" s="184" t="s">
        <v>1412</v>
      </c>
      <c r="B3719" s="184" t="s">
        <v>1413</v>
      </c>
      <c r="C3719" s="184" t="s">
        <v>3905</v>
      </c>
      <c r="D3719" s="185" t="s">
        <v>2271</v>
      </c>
    </row>
    <row r="3720" spans="1:4">
      <c r="A3720" s="184" t="s">
        <v>1412</v>
      </c>
      <c r="B3720" s="184" t="s">
        <v>1413</v>
      </c>
      <c r="C3720" s="184" t="s">
        <v>3906</v>
      </c>
      <c r="D3720" s="185" t="s">
        <v>2271</v>
      </c>
    </row>
    <row r="3721" spans="1:4">
      <c r="A3721" s="184" t="s">
        <v>1412</v>
      </c>
      <c r="B3721" s="184" t="s">
        <v>1413</v>
      </c>
      <c r="C3721" s="184" t="s">
        <v>3907</v>
      </c>
      <c r="D3721" s="185" t="s">
        <v>2271</v>
      </c>
    </row>
    <row r="3722" spans="1:4">
      <c r="A3722" s="184" t="s">
        <v>1412</v>
      </c>
      <c r="B3722" s="184" t="s">
        <v>1413</v>
      </c>
      <c r="C3722" s="184" t="s">
        <v>6738</v>
      </c>
      <c r="D3722" s="185" t="s">
        <v>2288</v>
      </c>
    </row>
    <row r="3723" spans="1:4">
      <c r="A3723" s="184" t="s">
        <v>1412</v>
      </c>
      <c r="B3723" s="184" t="s">
        <v>1413</v>
      </c>
      <c r="C3723" s="184" t="s">
        <v>6739</v>
      </c>
      <c r="D3723" s="185" t="s">
        <v>2288</v>
      </c>
    </row>
    <row r="3724" spans="1:4">
      <c r="A3724" s="184" t="s">
        <v>1412</v>
      </c>
      <c r="B3724" s="184" t="s">
        <v>1413</v>
      </c>
      <c r="C3724" s="184" t="s">
        <v>6740</v>
      </c>
      <c r="D3724" s="185" t="s">
        <v>2288</v>
      </c>
    </row>
    <row r="3725" spans="1:4">
      <c r="A3725" s="184" t="s">
        <v>1414</v>
      </c>
      <c r="B3725" s="184" t="s">
        <v>1415</v>
      </c>
      <c r="C3725" s="184" t="s">
        <v>1415</v>
      </c>
      <c r="D3725" s="185" t="s">
        <v>2271</v>
      </c>
    </row>
    <row r="3726" spans="1:4">
      <c r="A3726" s="184" t="s">
        <v>1414</v>
      </c>
      <c r="B3726" s="184" t="s">
        <v>1415</v>
      </c>
      <c r="C3726" s="184" t="s">
        <v>3924</v>
      </c>
      <c r="D3726" s="185" t="s">
        <v>2271</v>
      </c>
    </row>
    <row r="3727" spans="1:4">
      <c r="A3727" s="184" t="s">
        <v>1414</v>
      </c>
      <c r="B3727" s="184" t="s">
        <v>1415</v>
      </c>
      <c r="C3727" s="184" t="s">
        <v>3925</v>
      </c>
      <c r="D3727" s="185" t="s">
        <v>2271</v>
      </c>
    </row>
    <row r="3728" spans="1:4">
      <c r="A3728" s="184" t="s">
        <v>1414</v>
      </c>
      <c r="B3728" s="184" t="s">
        <v>1415</v>
      </c>
      <c r="C3728" s="184" t="s">
        <v>3927</v>
      </c>
      <c r="D3728" s="185" t="s">
        <v>2271</v>
      </c>
    </row>
    <row r="3729" spans="1:4">
      <c r="A3729" s="184" t="s">
        <v>1414</v>
      </c>
      <c r="B3729" s="184" t="s">
        <v>1415</v>
      </c>
      <c r="C3729" s="184" t="s">
        <v>3928</v>
      </c>
      <c r="D3729" s="185" t="s">
        <v>2271</v>
      </c>
    </row>
    <row r="3730" spans="1:4">
      <c r="A3730" s="184" t="s">
        <v>1414</v>
      </c>
      <c r="B3730" s="184" t="s">
        <v>1415</v>
      </c>
      <c r="C3730" s="184" t="s">
        <v>3926</v>
      </c>
      <c r="D3730" s="185" t="s">
        <v>2288</v>
      </c>
    </row>
    <row r="3731" spans="1:4">
      <c r="A3731" s="184" t="s">
        <v>1416</v>
      </c>
      <c r="B3731" s="184" t="s">
        <v>1417</v>
      </c>
      <c r="C3731" s="184" t="s">
        <v>1417</v>
      </c>
      <c r="D3731" s="185" t="s">
        <v>2271</v>
      </c>
    </row>
    <row r="3732" spans="1:4">
      <c r="A3732" s="184" t="s">
        <v>1416</v>
      </c>
      <c r="B3732" s="184" t="s">
        <v>1417</v>
      </c>
      <c r="C3732" s="184" t="s">
        <v>3931</v>
      </c>
      <c r="D3732" s="185" t="s">
        <v>2271</v>
      </c>
    </row>
    <row r="3733" spans="1:4">
      <c r="A3733" s="184" t="s">
        <v>1416</v>
      </c>
      <c r="B3733" s="184" t="s">
        <v>1417</v>
      </c>
      <c r="C3733" s="184" t="s">
        <v>3932</v>
      </c>
      <c r="D3733" s="185" t="s">
        <v>2271</v>
      </c>
    </row>
    <row r="3734" spans="1:4">
      <c r="A3734" s="184" t="s">
        <v>1416</v>
      </c>
      <c r="B3734" s="184" t="s">
        <v>1417</v>
      </c>
      <c r="C3734" s="184" t="s">
        <v>3933</v>
      </c>
      <c r="D3734" s="185" t="s">
        <v>2271</v>
      </c>
    </row>
    <row r="3735" spans="1:4">
      <c r="A3735" s="184" t="s">
        <v>1416</v>
      </c>
      <c r="B3735" s="184" t="s">
        <v>1417</v>
      </c>
      <c r="C3735" s="184" t="s">
        <v>3934</v>
      </c>
      <c r="D3735" s="185" t="s">
        <v>2271</v>
      </c>
    </row>
    <row r="3736" spans="1:4">
      <c r="A3736" s="184" t="s">
        <v>1416</v>
      </c>
      <c r="B3736" s="184" t="s">
        <v>1417</v>
      </c>
      <c r="C3736" s="184" t="s">
        <v>3935</v>
      </c>
      <c r="D3736" s="185" t="s">
        <v>2271</v>
      </c>
    </row>
    <row r="3737" spans="1:4">
      <c r="A3737" s="184" t="s">
        <v>1416</v>
      </c>
      <c r="B3737" s="184" t="s">
        <v>1417</v>
      </c>
      <c r="C3737" s="184" t="s">
        <v>3936</v>
      </c>
      <c r="D3737" s="185" t="s">
        <v>2271</v>
      </c>
    </row>
    <row r="3738" spans="1:4">
      <c r="A3738" s="184" t="s">
        <v>1416</v>
      </c>
      <c r="B3738" s="184" t="s">
        <v>1417</v>
      </c>
      <c r="C3738" s="184" t="s">
        <v>3937</v>
      </c>
      <c r="D3738" s="185" t="s">
        <v>2271</v>
      </c>
    </row>
    <row r="3739" spans="1:4">
      <c r="A3739" s="184" t="s">
        <v>1418</v>
      </c>
      <c r="B3739" s="184" t="s">
        <v>3665</v>
      </c>
      <c r="C3739" s="184" t="s">
        <v>3665</v>
      </c>
      <c r="D3739" s="185" t="s">
        <v>2271</v>
      </c>
    </row>
    <row r="3740" spans="1:4">
      <c r="A3740" s="184" t="s">
        <v>1418</v>
      </c>
      <c r="B3740" s="184" t="s">
        <v>3665</v>
      </c>
      <c r="C3740" s="184" t="s">
        <v>3666</v>
      </c>
      <c r="D3740" s="185" t="s">
        <v>2271</v>
      </c>
    </row>
    <row r="3741" spans="1:4">
      <c r="A3741" s="184" t="s">
        <v>1420</v>
      </c>
      <c r="B3741" s="184" t="s">
        <v>1421</v>
      </c>
      <c r="C3741" s="184" t="s">
        <v>6366</v>
      </c>
      <c r="D3741" s="185" t="s">
        <v>2271</v>
      </c>
    </row>
    <row r="3742" spans="1:4">
      <c r="A3742" s="184" t="s">
        <v>1420</v>
      </c>
      <c r="B3742" s="184" t="s">
        <v>1421</v>
      </c>
      <c r="C3742" s="184" t="s">
        <v>6367</v>
      </c>
      <c r="D3742" s="185" t="s">
        <v>2271</v>
      </c>
    </row>
    <row r="3743" spans="1:4">
      <c r="A3743" s="184" t="s">
        <v>1420</v>
      </c>
      <c r="B3743" s="184" t="s">
        <v>1421</v>
      </c>
      <c r="C3743" s="184" t="s">
        <v>6368</v>
      </c>
      <c r="D3743" s="185" t="s">
        <v>2271</v>
      </c>
    </row>
    <row r="3744" spans="1:4">
      <c r="A3744" s="184" t="s">
        <v>1420</v>
      </c>
      <c r="B3744" s="184" t="s">
        <v>1421</v>
      </c>
      <c r="C3744" s="184" t="s">
        <v>6369</v>
      </c>
      <c r="D3744" s="185" t="s">
        <v>2271</v>
      </c>
    </row>
    <row r="3745" spans="1:4">
      <c r="A3745" s="184" t="s">
        <v>1420</v>
      </c>
      <c r="B3745" s="184" t="s">
        <v>1421</v>
      </c>
      <c r="C3745" s="184" t="s">
        <v>6370</v>
      </c>
      <c r="D3745" s="185" t="s">
        <v>2271</v>
      </c>
    </row>
    <row r="3746" spans="1:4">
      <c r="A3746" s="184" t="s">
        <v>1420</v>
      </c>
      <c r="B3746" s="184" t="s">
        <v>1421</v>
      </c>
      <c r="C3746" s="184" t="s">
        <v>6371</v>
      </c>
      <c r="D3746" s="185" t="s">
        <v>2271</v>
      </c>
    </row>
    <row r="3747" spans="1:4">
      <c r="A3747" s="184" t="s">
        <v>1420</v>
      </c>
      <c r="B3747" s="184" t="s">
        <v>1421</v>
      </c>
      <c r="C3747" s="184" t="s">
        <v>6372</v>
      </c>
      <c r="D3747" s="185" t="s">
        <v>2271</v>
      </c>
    </row>
    <row r="3748" spans="1:4">
      <c r="A3748" s="184" t="s">
        <v>1422</v>
      </c>
      <c r="B3748" s="184" t="s">
        <v>1423</v>
      </c>
      <c r="C3748" s="184" t="s">
        <v>4033</v>
      </c>
      <c r="D3748" s="185" t="s">
        <v>2290</v>
      </c>
    </row>
    <row r="3749" spans="1:4">
      <c r="A3749" s="184" t="s">
        <v>1422</v>
      </c>
      <c r="B3749" s="184" t="s">
        <v>1423</v>
      </c>
      <c r="C3749" s="184" t="s">
        <v>4034</v>
      </c>
      <c r="D3749" s="185" t="s">
        <v>2290</v>
      </c>
    </row>
    <row r="3750" spans="1:4">
      <c r="A3750" s="184" t="s">
        <v>1422</v>
      </c>
      <c r="B3750" s="184" t="s">
        <v>1423</v>
      </c>
      <c r="C3750" s="184" t="s">
        <v>4035</v>
      </c>
      <c r="D3750" s="185" t="s">
        <v>2290</v>
      </c>
    </row>
    <row r="3751" spans="1:4">
      <c r="A3751" s="184" t="s">
        <v>1422</v>
      </c>
      <c r="B3751" s="184" t="s">
        <v>1423</v>
      </c>
      <c r="C3751" s="184" t="s">
        <v>4036</v>
      </c>
      <c r="D3751" s="185" t="s">
        <v>2290</v>
      </c>
    </row>
    <row r="3752" spans="1:4">
      <c r="A3752" s="184" t="s">
        <v>1422</v>
      </c>
      <c r="B3752" s="184" t="s">
        <v>1423</v>
      </c>
      <c r="C3752" s="184" t="s">
        <v>4037</v>
      </c>
      <c r="D3752" s="185" t="s">
        <v>2290</v>
      </c>
    </row>
    <row r="3753" spans="1:4">
      <c r="A3753" s="184" t="s">
        <v>1422</v>
      </c>
      <c r="B3753" s="184" t="s">
        <v>1423</v>
      </c>
      <c r="C3753" s="184" t="s">
        <v>4038</v>
      </c>
      <c r="D3753" s="185" t="s">
        <v>2290</v>
      </c>
    </row>
    <row r="3754" spans="1:4">
      <c r="A3754" s="184" t="s">
        <v>1422</v>
      </c>
      <c r="B3754" s="184" t="s">
        <v>1423</v>
      </c>
      <c r="C3754" s="184" t="s">
        <v>4039</v>
      </c>
      <c r="D3754" s="185" t="s">
        <v>2290</v>
      </c>
    </row>
    <row r="3755" spans="1:4">
      <c r="A3755" s="184" t="s">
        <v>1422</v>
      </c>
      <c r="B3755" s="184" t="s">
        <v>1423</v>
      </c>
      <c r="C3755" s="184" t="s">
        <v>4040</v>
      </c>
      <c r="D3755" s="185" t="s">
        <v>2290</v>
      </c>
    </row>
    <row r="3756" spans="1:4">
      <c r="A3756" s="184" t="s">
        <v>1422</v>
      </c>
      <c r="B3756" s="184" t="s">
        <v>1423</v>
      </c>
      <c r="C3756" s="184" t="s">
        <v>2534</v>
      </c>
      <c r="D3756" s="185" t="s">
        <v>2290</v>
      </c>
    </row>
    <row r="3757" spans="1:4">
      <c r="A3757" s="184" t="s">
        <v>1422</v>
      </c>
      <c r="B3757" s="184" t="s">
        <v>1423</v>
      </c>
      <c r="C3757" s="184" t="s">
        <v>4041</v>
      </c>
      <c r="D3757" s="185" t="s">
        <v>2290</v>
      </c>
    </row>
    <row r="3758" spans="1:4">
      <c r="A3758" s="184" t="s">
        <v>1422</v>
      </c>
      <c r="B3758" s="184" t="s">
        <v>1423</v>
      </c>
      <c r="C3758" s="184" t="s">
        <v>4043</v>
      </c>
      <c r="D3758" s="185" t="s">
        <v>2290</v>
      </c>
    </row>
    <row r="3759" spans="1:4">
      <c r="A3759" s="184" t="s">
        <v>1422</v>
      </c>
      <c r="B3759" s="184" t="s">
        <v>1423</v>
      </c>
      <c r="C3759" s="184" t="s">
        <v>1423</v>
      </c>
      <c r="D3759" s="185" t="s">
        <v>2286</v>
      </c>
    </row>
    <row r="3760" spans="1:4">
      <c r="A3760" s="184" t="s">
        <v>1422</v>
      </c>
      <c r="B3760" s="184" t="s">
        <v>1423</v>
      </c>
      <c r="C3760" s="184" t="s">
        <v>4042</v>
      </c>
      <c r="D3760" s="185" t="s">
        <v>2312</v>
      </c>
    </row>
    <row r="3761" spans="1:4">
      <c r="A3761" s="184" t="s">
        <v>1426</v>
      </c>
      <c r="B3761" s="184" t="s">
        <v>1427</v>
      </c>
      <c r="C3761" s="184" t="s">
        <v>1427</v>
      </c>
      <c r="D3761" s="185" t="s">
        <v>2271</v>
      </c>
    </row>
    <row r="3762" spans="1:4">
      <c r="A3762" s="184" t="s">
        <v>1426</v>
      </c>
      <c r="B3762" s="184" t="s">
        <v>1427</v>
      </c>
      <c r="C3762" s="184" t="s">
        <v>5771</v>
      </c>
      <c r="D3762" s="185" t="s">
        <v>2271</v>
      </c>
    </row>
    <row r="3763" spans="1:4">
      <c r="A3763" s="184" t="s">
        <v>1426</v>
      </c>
      <c r="B3763" s="184" t="s">
        <v>1427</v>
      </c>
      <c r="C3763" s="184" t="s">
        <v>5772</v>
      </c>
      <c r="D3763" s="185" t="s">
        <v>2271</v>
      </c>
    </row>
    <row r="3764" spans="1:4">
      <c r="A3764" s="184" t="s">
        <v>1426</v>
      </c>
      <c r="B3764" s="184" t="s">
        <v>1427</v>
      </c>
      <c r="C3764" s="184" t="s">
        <v>5773</v>
      </c>
      <c r="D3764" s="185" t="s">
        <v>2271</v>
      </c>
    </row>
    <row r="3765" spans="1:4">
      <c r="A3765" s="184" t="s">
        <v>1426</v>
      </c>
      <c r="B3765" s="184" t="s">
        <v>1427</v>
      </c>
      <c r="C3765" s="184" t="s">
        <v>5774</v>
      </c>
      <c r="D3765" s="185" t="s">
        <v>2271</v>
      </c>
    </row>
    <row r="3766" spans="1:4">
      <c r="A3766" s="184" t="s">
        <v>1428</v>
      </c>
      <c r="B3766" s="184" t="s">
        <v>1429</v>
      </c>
      <c r="C3766" s="184" t="s">
        <v>6322</v>
      </c>
      <c r="D3766" s="185" t="s">
        <v>2271</v>
      </c>
    </row>
    <row r="3767" spans="1:4">
      <c r="A3767" s="184" t="s">
        <v>1428</v>
      </c>
      <c r="B3767" s="184" t="s">
        <v>1429</v>
      </c>
      <c r="C3767" s="184" t="s">
        <v>1429</v>
      </c>
      <c r="D3767" s="185" t="s">
        <v>2271</v>
      </c>
    </row>
    <row r="3768" spans="1:4">
      <c r="A3768" s="184" t="s">
        <v>1428</v>
      </c>
      <c r="B3768" s="184" t="s">
        <v>1429</v>
      </c>
      <c r="C3768" s="184" t="s">
        <v>6323</v>
      </c>
      <c r="D3768" s="185" t="s">
        <v>2271</v>
      </c>
    </row>
    <row r="3769" spans="1:4">
      <c r="A3769" s="184" t="s">
        <v>1430</v>
      </c>
      <c r="B3769" s="184" t="s">
        <v>1431</v>
      </c>
      <c r="C3769" s="184" t="s">
        <v>6438</v>
      </c>
      <c r="D3769" s="185" t="s">
        <v>2271</v>
      </c>
    </row>
    <row r="3770" spans="1:4">
      <c r="A3770" s="184" t="s">
        <v>1430</v>
      </c>
      <c r="B3770" s="184" t="s">
        <v>1431</v>
      </c>
      <c r="C3770" s="184" t="s">
        <v>1431</v>
      </c>
      <c r="D3770" s="185" t="s">
        <v>2271</v>
      </c>
    </row>
    <row r="3771" spans="1:4">
      <c r="A3771" s="184" t="s">
        <v>1430</v>
      </c>
      <c r="B3771" s="184" t="s">
        <v>1431</v>
      </c>
      <c r="C3771" s="184" t="s">
        <v>6757</v>
      </c>
      <c r="D3771" s="185" t="s">
        <v>2271</v>
      </c>
    </row>
    <row r="3772" spans="1:4">
      <c r="A3772" s="184" t="s">
        <v>1430</v>
      </c>
      <c r="B3772" s="184" t="s">
        <v>1431</v>
      </c>
      <c r="C3772" s="184" t="s">
        <v>6758</v>
      </c>
      <c r="D3772" s="185" t="s">
        <v>2271</v>
      </c>
    </row>
    <row r="3773" spans="1:4">
      <c r="A3773" s="184" t="s">
        <v>1430</v>
      </c>
      <c r="B3773" s="184" t="s">
        <v>1431</v>
      </c>
      <c r="C3773" s="184" t="s">
        <v>6759</v>
      </c>
      <c r="D3773" s="185" t="s">
        <v>2271</v>
      </c>
    </row>
    <row r="3774" spans="1:4">
      <c r="A3774" s="184" t="s">
        <v>1432</v>
      </c>
      <c r="B3774" s="184" t="s">
        <v>1433</v>
      </c>
      <c r="C3774" s="184" t="s">
        <v>1433</v>
      </c>
      <c r="D3774" s="185" t="s">
        <v>2271</v>
      </c>
    </row>
    <row r="3775" spans="1:4">
      <c r="A3775" s="184" t="s">
        <v>1432</v>
      </c>
      <c r="B3775" s="184" t="s">
        <v>1433</v>
      </c>
      <c r="C3775" s="184" t="s">
        <v>3333</v>
      </c>
      <c r="D3775" s="185" t="s">
        <v>2271</v>
      </c>
    </row>
    <row r="3776" spans="1:4">
      <c r="A3776" s="184" t="s">
        <v>1432</v>
      </c>
      <c r="B3776" s="184" t="s">
        <v>1433</v>
      </c>
      <c r="C3776" s="184" t="s">
        <v>3334</v>
      </c>
      <c r="D3776" s="185" t="s">
        <v>2271</v>
      </c>
    </row>
    <row r="3777" spans="1:4">
      <c r="A3777" s="184" t="s">
        <v>1434</v>
      </c>
      <c r="B3777" s="184" t="s">
        <v>1435</v>
      </c>
      <c r="C3777" s="184" t="s">
        <v>1435</v>
      </c>
      <c r="D3777" s="185" t="s">
        <v>2271</v>
      </c>
    </row>
    <row r="3778" spans="1:4">
      <c r="A3778" s="184" t="s">
        <v>1434</v>
      </c>
      <c r="B3778" s="184" t="s">
        <v>1435</v>
      </c>
      <c r="C3778" s="184" t="s">
        <v>3152</v>
      </c>
      <c r="D3778" s="185" t="s">
        <v>2271</v>
      </c>
    </row>
    <row r="3779" spans="1:4">
      <c r="A3779" s="184" t="s">
        <v>1434</v>
      </c>
      <c r="B3779" s="184" t="s">
        <v>1435</v>
      </c>
      <c r="C3779" s="184" t="s">
        <v>3153</v>
      </c>
      <c r="D3779" s="185" t="s">
        <v>2271</v>
      </c>
    </row>
    <row r="3780" spans="1:4">
      <c r="A3780" s="184" t="s">
        <v>1436</v>
      </c>
      <c r="B3780" s="184" t="s">
        <v>1437</v>
      </c>
      <c r="C3780" s="184" t="s">
        <v>1437</v>
      </c>
      <c r="D3780" s="185" t="s">
        <v>2271</v>
      </c>
    </row>
    <row r="3781" spans="1:4">
      <c r="A3781" s="184" t="s">
        <v>1436</v>
      </c>
      <c r="B3781" s="184" t="s">
        <v>1437</v>
      </c>
      <c r="C3781" s="184" t="s">
        <v>2320</v>
      </c>
      <c r="D3781" s="185" t="s">
        <v>2271</v>
      </c>
    </row>
    <row r="3782" spans="1:4">
      <c r="A3782" s="184" t="s">
        <v>1436</v>
      </c>
      <c r="B3782" s="184" t="s">
        <v>1437</v>
      </c>
      <c r="C3782" s="184" t="s">
        <v>2321</v>
      </c>
      <c r="D3782" s="185" t="s">
        <v>2271</v>
      </c>
    </row>
    <row r="3783" spans="1:4">
      <c r="A3783" s="184" t="s">
        <v>1436</v>
      </c>
      <c r="B3783" s="184" t="s">
        <v>1437</v>
      </c>
      <c r="C3783" s="184" t="s">
        <v>2322</v>
      </c>
      <c r="D3783" s="185" t="s">
        <v>2271</v>
      </c>
    </row>
    <row r="3784" spans="1:4">
      <c r="A3784" s="184" t="s">
        <v>1438</v>
      </c>
      <c r="B3784" s="184" t="s">
        <v>1439</v>
      </c>
      <c r="C3784" s="184" t="s">
        <v>1439</v>
      </c>
      <c r="D3784" s="185" t="s">
        <v>2271</v>
      </c>
    </row>
    <row r="3785" spans="1:4">
      <c r="A3785" s="184" t="s">
        <v>1438</v>
      </c>
      <c r="B3785" s="184" t="s">
        <v>1439</v>
      </c>
      <c r="C3785" s="184" t="s">
        <v>3634</v>
      </c>
      <c r="D3785" s="185" t="s">
        <v>2271</v>
      </c>
    </row>
    <row r="3786" spans="1:4">
      <c r="A3786" s="184" t="s">
        <v>1438</v>
      </c>
      <c r="B3786" s="184" t="s">
        <v>1439</v>
      </c>
      <c r="C3786" s="184" t="s">
        <v>3635</v>
      </c>
      <c r="D3786" s="185" t="s">
        <v>2271</v>
      </c>
    </row>
    <row r="3787" spans="1:4">
      <c r="A3787" s="184" t="s">
        <v>1440</v>
      </c>
      <c r="B3787" s="184" t="s">
        <v>1441</v>
      </c>
      <c r="C3787" s="184" t="s">
        <v>1441</v>
      </c>
      <c r="D3787" s="185" t="s">
        <v>2271</v>
      </c>
    </row>
    <row r="3788" spans="1:4">
      <c r="A3788" s="184" t="s">
        <v>1440</v>
      </c>
      <c r="B3788" s="184" t="s">
        <v>1441</v>
      </c>
      <c r="C3788" s="184" t="s">
        <v>3484</v>
      </c>
      <c r="D3788" s="185" t="s">
        <v>2271</v>
      </c>
    </row>
    <row r="3789" spans="1:4">
      <c r="A3789" s="184" t="s">
        <v>1440</v>
      </c>
      <c r="B3789" s="184" t="s">
        <v>1441</v>
      </c>
      <c r="C3789" s="184" t="s">
        <v>3485</v>
      </c>
      <c r="D3789" s="185" t="s">
        <v>2288</v>
      </c>
    </row>
    <row r="3790" spans="1:4">
      <c r="A3790" s="184" t="s">
        <v>1442</v>
      </c>
      <c r="B3790" s="184" t="s">
        <v>1443</v>
      </c>
      <c r="C3790" s="184" t="s">
        <v>3874</v>
      </c>
      <c r="D3790" s="185" t="s">
        <v>2290</v>
      </c>
    </row>
    <row r="3791" spans="1:4">
      <c r="A3791" s="184" t="s">
        <v>1442</v>
      </c>
      <c r="B3791" s="184" t="s">
        <v>1443</v>
      </c>
      <c r="C3791" s="184" t="s">
        <v>3875</v>
      </c>
      <c r="D3791" s="185" t="s">
        <v>2290</v>
      </c>
    </row>
    <row r="3792" spans="1:4">
      <c r="A3792" s="184" t="s">
        <v>1442</v>
      </c>
      <c r="B3792" s="184" t="s">
        <v>1443</v>
      </c>
      <c r="C3792" s="184" t="s">
        <v>1443</v>
      </c>
      <c r="D3792" s="185" t="s">
        <v>2286</v>
      </c>
    </row>
    <row r="3793" spans="1:4">
      <c r="A3793" s="184" t="s">
        <v>1442</v>
      </c>
      <c r="B3793" s="184" t="s">
        <v>1443</v>
      </c>
      <c r="C3793" s="184" t="s">
        <v>3876</v>
      </c>
      <c r="D3793" s="185" t="s">
        <v>2271</v>
      </c>
    </row>
    <row r="3794" spans="1:4">
      <c r="A3794" s="184" t="s">
        <v>1444</v>
      </c>
      <c r="B3794" s="184" t="s">
        <v>1445</v>
      </c>
      <c r="C3794" s="184" t="s">
        <v>1445</v>
      </c>
      <c r="D3794" s="185" t="s">
        <v>2271</v>
      </c>
    </row>
    <row r="3795" spans="1:4">
      <c r="A3795" s="184" t="s">
        <v>1444</v>
      </c>
      <c r="B3795" s="184" t="s">
        <v>1445</v>
      </c>
      <c r="C3795" s="184" t="s">
        <v>3802</v>
      </c>
      <c r="D3795" s="185" t="s">
        <v>2271</v>
      </c>
    </row>
    <row r="3796" spans="1:4">
      <c r="A3796" s="184" t="s">
        <v>1444</v>
      </c>
      <c r="B3796" s="184" t="s">
        <v>1445</v>
      </c>
      <c r="C3796" s="184" t="s">
        <v>3803</v>
      </c>
      <c r="D3796" s="185" t="s">
        <v>2271</v>
      </c>
    </row>
    <row r="3797" spans="1:4">
      <c r="A3797" s="184" t="s">
        <v>1446</v>
      </c>
      <c r="B3797" s="184" t="s">
        <v>2336</v>
      </c>
      <c r="C3797" s="184" t="s">
        <v>2336</v>
      </c>
      <c r="D3797" s="185" t="s">
        <v>2271</v>
      </c>
    </row>
    <row r="3798" spans="1:4">
      <c r="A3798" s="184" t="s">
        <v>1446</v>
      </c>
      <c r="B3798" s="184" t="s">
        <v>2336</v>
      </c>
      <c r="C3798" s="184" t="s">
        <v>2337</v>
      </c>
      <c r="D3798" s="185" t="s">
        <v>2271</v>
      </c>
    </row>
    <row r="3799" spans="1:4">
      <c r="A3799" s="184" t="s">
        <v>1448</v>
      </c>
      <c r="B3799" s="184" t="s">
        <v>1449</v>
      </c>
      <c r="C3799" s="184" t="s">
        <v>1449</v>
      </c>
      <c r="D3799" s="185" t="s">
        <v>2271</v>
      </c>
    </row>
    <row r="3800" spans="1:4">
      <c r="A3800" s="184" t="s">
        <v>1448</v>
      </c>
      <c r="B3800" s="184" t="s">
        <v>1449</v>
      </c>
      <c r="C3800" s="184" t="s">
        <v>3192</v>
      </c>
      <c r="D3800" s="185" t="s">
        <v>2271</v>
      </c>
    </row>
    <row r="3801" spans="1:4">
      <c r="A3801" s="184" t="s">
        <v>1448</v>
      </c>
      <c r="B3801" s="184" t="s">
        <v>1449</v>
      </c>
      <c r="C3801" s="184" t="s">
        <v>3194</v>
      </c>
      <c r="D3801" s="185" t="s">
        <v>2271</v>
      </c>
    </row>
    <row r="3802" spans="1:4">
      <c r="A3802" s="184" t="s">
        <v>1448</v>
      </c>
      <c r="B3802" s="184" t="s">
        <v>1449</v>
      </c>
      <c r="C3802" s="184" t="s">
        <v>3196</v>
      </c>
      <c r="D3802" s="185" t="s">
        <v>2271</v>
      </c>
    </row>
    <row r="3803" spans="1:4">
      <c r="A3803" s="184" t="s">
        <v>1448</v>
      </c>
      <c r="B3803" s="184" t="s">
        <v>1449</v>
      </c>
      <c r="C3803" s="184" t="s">
        <v>3191</v>
      </c>
      <c r="D3803" s="185" t="s">
        <v>2288</v>
      </c>
    </row>
    <row r="3804" spans="1:4">
      <c r="A3804" s="184" t="s">
        <v>1448</v>
      </c>
      <c r="B3804" s="184" t="s">
        <v>1449</v>
      </c>
      <c r="C3804" s="184" t="s">
        <v>3193</v>
      </c>
      <c r="D3804" s="185" t="s">
        <v>2288</v>
      </c>
    </row>
    <row r="3805" spans="1:4">
      <c r="A3805" s="184" t="s">
        <v>1448</v>
      </c>
      <c r="B3805" s="184" t="s">
        <v>1449</v>
      </c>
      <c r="C3805" s="184" t="s">
        <v>3195</v>
      </c>
      <c r="D3805" s="185" t="s">
        <v>2288</v>
      </c>
    </row>
    <row r="3806" spans="1:4">
      <c r="A3806" s="184" t="s">
        <v>1450</v>
      </c>
      <c r="B3806" s="184" t="s">
        <v>1451</v>
      </c>
      <c r="C3806" s="184" t="s">
        <v>3376</v>
      </c>
      <c r="D3806" s="185" t="s">
        <v>2290</v>
      </c>
    </row>
    <row r="3807" spans="1:4">
      <c r="A3807" s="184" t="s">
        <v>1450</v>
      </c>
      <c r="B3807" s="184" t="s">
        <v>1451</v>
      </c>
      <c r="C3807" s="184" t="s">
        <v>3377</v>
      </c>
      <c r="D3807" s="185" t="s">
        <v>2290</v>
      </c>
    </row>
    <row r="3808" spans="1:4">
      <c r="A3808" s="184" t="s">
        <v>1450</v>
      </c>
      <c r="B3808" s="184" t="s">
        <v>1451</v>
      </c>
      <c r="C3808" s="184" t="s">
        <v>1451</v>
      </c>
      <c r="D3808" s="185" t="s">
        <v>2286</v>
      </c>
    </row>
    <row r="3809" spans="1:4">
      <c r="A3809" s="184" t="s">
        <v>1450</v>
      </c>
      <c r="B3809" s="184" t="s">
        <v>1451</v>
      </c>
      <c r="C3809" s="184" t="s">
        <v>3378</v>
      </c>
      <c r="D3809" s="185" t="s">
        <v>2271</v>
      </c>
    </row>
    <row r="3810" spans="1:4">
      <c r="A3810" s="184" t="s">
        <v>1452</v>
      </c>
      <c r="B3810" s="184" t="s">
        <v>1453</v>
      </c>
      <c r="C3810" s="184" t="s">
        <v>1453</v>
      </c>
      <c r="D3810" s="185" t="s">
        <v>2271</v>
      </c>
    </row>
    <row r="3811" spans="1:4">
      <c r="A3811" s="184" t="s">
        <v>1452</v>
      </c>
      <c r="B3811" s="184" t="s">
        <v>1453</v>
      </c>
      <c r="C3811" s="184" t="s">
        <v>2741</v>
      </c>
      <c r="D3811" s="185" t="s">
        <v>2271</v>
      </c>
    </row>
    <row r="3812" spans="1:4">
      <c r="A3812" s="184" t="s">
        <v>1452</v>
      </c>
      <c r="B3812" s="184" t="s">
        <v>1453</v>
      </c>
      <c r="C3812" s="184" t="s">
        <v>2742</v>
      </c>
      <c r="D3812" s="185" t="s">
        <v>2271</v>
      </c>
    </row>
    <row r="3813" spans="1:4">
      <c r="A3813" s="184" t="s">
        <v>1452</v>
      </c>
      <c r="B3813" s="184" t="s">
        <v>1453</v>
      </c>
      <c r="C3813" s="184" t="s">
        <v>2744</v>
      </c>
      <c r="D3813" s="185" t="s">
        <v>2271</v>
      </c>
    </row>
    <row r="3814" spans="1:4">
      <c r="A3814" s="184" t="s">
        <v>1452</v>
      </c>
      <c r="B3814" s="184" t="s">
        <v>1453</v>
      </c>
      <c r="C3814" s="184" t="s">
        <v>2745</v>
      </c>
      <c r="D3814" s="185" t="s">
        <v>2271</v>
      </c>
    </row>
    <row r="3815" spans="1:4">
      <c r="A3815" s="184" t="s">
        <v>1452</v>
      </c>
      <c r="B3815" s="184" t="s">
        <v>1453</v>
      </c>
      <c r="C3815" s="184" t="s">
        <v>2746</v>
      </c>
      <c r="D3815" s="185" t="s">
        <v>2271</v>
      </c>
    </row>
    <row r="3816" spans="1:4">
      <c r="A3816" s="184" t="s">
        <v>1452</v>
      </c>
      <c r="B3816" s="184" t="s">
        <v>1453</v>
      </c>
      <c r="C3816" s="184" t="s">
        <v>2747</v>
      </c>
      <c r="D3816" s="185" t="s">
        <v>2271</v>
      </c>
    </row>
    <row r="3817" spans="1:4">
      <c r="A3817" s="184" t="s">
        <v>1452</v>
      </c>
      <c r="B3817" s="184" t="s">
        <v>1453</v>
      </c>
      <c r="C3817" s="184" t="s">
        <v>2748</v>
      </c>
      <c r="D3817" s="185" t="s">
        <v>2271</v>
      </c>
    </row>
    <row r="3818" spans="1:4">
      <c r="A3818" s="184" t="s">
        <v>1452</v>
      </c>
      <c r="B3818" s="184" t="s">
        <v>1453</v>
      </c>
      <c r="C3818" s="184" t="s">
        <v>2743</v>
      </c>
      <c r="D3818" s="185" t="s">
        <v>2288</v>
      </c>
    </row>
    <row r="3819" spans="1:4">
      <c r="A3819" s="184" t="s">
        <v>1454</v>
      </c>
      <c r="B3819" s="184" t="s">
        <v>1455</v>
      </c>
      <c r="C3819" s="184" t="s">
        <v>1455</v>
      </c>
      <c r="D3819" s="185" t="s">
        <v>2271</v>
      </c>
    </row>
    <row r="3820" spans="1:4">
      <c r="A3820" s="184" t="s">
        <v>1454</v>
      </c>
      <c r="B3820" s="184" t="s">
        <v>1455</v>
      </c>
      <c r="C3820" s="184" t="s">
        <v>3883</v>
      </c>
      <c r="D3820" s="185" t="s">
        <v>2271</v>
      </c>
    </row>
    <row r="3821" spans="1:4">
      <c r="A3821" s="184" t="s">
        <v>1454</v>
      </c>
      <c r="B3821" s="184" t="s">
        <v>1455</v>
      </c>
      <c r="C3821" s="184" t="s">
        <v>3885</v>
      </c>
      <c r="D3821" s="185" t="s">
        <v>2271</v>
      </c>
    </row>
    <row r="3822" spans="1:4">
      <c r="A3822" s="184" t="s">
        <v>1454</v>
      </c>
      <c r="B3822" s="184" t="s">
        <v>1455</v>
      </c>
      <c r="C3822" s="184" t="s">
        <v>3886</v>
      </c>
      <c r="D3822" s="185" t="s">
        <v>2271</v>
      </c>
    </row>
    <row r="3823" spans="1:4">
      <c r="A3823" s="184" t="s">
        <v>1454</v>
      </c>
      <c r="B3823" s="184" t="s">
        <v>1455</v>
      </c>
      <c r="C3823" s="184" t="s">
        <v>3887</v>
      </c>
      <c r="D3823" s="185" t="s">
        <v>2271</v>
      </c>
    </row>
    <row r="3824" spans="1:4">
      <c r="A3824" s="184" t="s">
        <v>1454</v>
      </c>
      <c r="B3824" s="184" t="s">
        <v>1455</v>
      </c>
      <c r="C3824" s="184" t="s">
        <v>3884</v>
      </c>
      <c r="D3824" s="185" t="s">
        <v>2288</v>
      </c>
    </row>
    <row r="3825" spans="1:4">
      <c r="A3825" s="184" t="s">
        <v>1456</v>
      </c>
      <c r="B3825" s="184" t="s">
        <v>1457</v>
      </c>
      <c r="C3825" s="184" t="s">
        <v>5628</v>
      </c>
      <c r="D3825" s="185" t="s">
        <v>2290</v>
      </c>
    </row>
    <row r="3826" spans="1:4">
      <c r="A3826" s="184" t="s">
        <v>1456</v>
      </c>
      <c r="B3826" s="184" t="s">
        <v>1457</v>
      </c>
      <c r="C3826" s="184" t="s">
        <v>5633</v>
      </c>
      <c r="D3826" s="185" t="s">
        <v>2290</v>
      </c>
    </row>
    <row r="3827" spans="1:4">
      <c r="A3827" s="184" t="s">
        <v>1456</v>
      </c>
      <c r="B3827" s="184" t="s">
        <v>1457</v>
      </c>
      <c r="C3827" s="184" t="s">
        <v>1457</v>
      </c>
      <c r="D3827" s="185" t="s">
        <v>2286</v>
      </c>
    </row>
    <row r="3828" spans="1:4">
      <c r="A3828" s="184" t="s">
        <v>1456</v>
      </c>
      <c r="B3828" s="184" t="s">
        <v>1457</v>
      </c>
      <c r="C3828" s="184" t="s">
        <v>5627</v>
      </c>
      <c r="D3828" s="185" t="s">
        <v>2271</v>
      </c>
    </row>
    <row r="3829" spans="1:4">
      <c r="A3829" s="184" t="s">
        <v>1456</v>
      </c>
      <c r="B3829" s="184" t="s">
        <v>1457</v>
      </c>
      <c r="C3829" s="184" t="s">
        <v>5629</v>
      </c>
      <c r="D3829" s="185" t="s">
        <v>2271</v>
      </c>
    </row>
    <row r="3830" spans="1:4">
      <c r="A3830" s="184" t="s">
        <v>1456</v>
      </c>
      <c r="B3830" s="184" t="s">
        <v>1457</v>
      </c>
      <c r="C3830" s="184" t="s">
        <v>5630</v>
      </c>
      <c r="D3830" s="185" t="s">
        <v>2271</v>
      </c>
    </row>
    <row r="3831" spans="1:4">
      <c r="A3831" s="184" t="s">
        <v>1456</v>
      </c>
      <c r="B3831" s="184" t="s">
        <v>1457</v>
      </c>
      <c r="C3831" s="184" t="s">
        <v>5631</v>
      </c>
      <c r="D3831" s="185" t="s">
        <v>2271</v>
      </c>
    </row>
    <row r="3832" spans="1:4">
      <c r="A3832" s="184" t="s">
        <v>1456</v>
      </c>
      <c r="B3832" s="184" t="s">
        <v>1457</v>
      </c>
      <c r="C3832" s="184" t="s">
        <v>5632</v>
      </c>
      <c r="D3832" s="185" t="s">
        <v>2288</v>
      </c>
    </row>
    <row r="3833" spans="1:4">
      <c r="A3833" s="184" t="s">
        <v>1458</v>
      </c>
      <c r="B3833" s="184" t="s">
        <v>1459</v>
      </c>
      <c r="C3833" s="184" t="s">
        <v>1459</v>
      </c>
      <c r="D3833" s="185" t="s">
        <v>2271</v>
      </c>
    </row>
    <row r="3834" spans="1:4">
      <c r="A3834" s="184" t="s">
        <v>1458</v>
      </c>
      <c r="B3834" s="184" t="s">
        <v>1459</v>
      </c>
      <c r="C3834" s="184" t="s">
        <v>5795</v>
      </c>
      <c r="D3834" s="185" t="s">
        <v>2271</v>
      </c>
    </row>
    <row r="3835" spans="1:4">
      <c r="A3835" s="184" t="s">
        <v>1458</v>
      </c>
      <c r="B3835" s="184" t="s">
        <v>1459</v>
      </c>
      <c r="C3835" s="184" t="s">
        <v>5796</v>
      </c>
      <c r="D3835" s="185" t="s">
        <v>2271</v>
      </c>
    </row>
    <row r="3836" spans="1:4">
      <c r="A3836" s="184" t="s">
        <v>1458</v>
      </c>
      <c r="B3836" s="184" t="s">
        <v>1459</v>
      </c>
      <c r="C3836" s="184" t="s">
        <v>5797</v>
      </c>
      <c r="D3836" s="185" t="s">
        <v>2271</v>
      </c>
    </row>
    <row r="3837" spans="1:4">
      <c r="A3837" s="184" t="s">
        <v>1460</v>
      </c>
      <c r="B3837" s="184" t="s">
        <v>1461</v>
      </c>
      <c r="C3837" s="184" t="s">
        <v>5993</v>
      </c>
      <c r="D3837" s="185" t="s">
        <v>2271</v>
      </c>
    </row>
    <row r="3838" spans="1:4">
      <c r="A3838" s="184" t="s">
        <v>1460</v>
      </c>
      <c r="B3838" s="184" t="s">
        <v>1461</v>
      </c>
      <c r="C3838" s="184" t="s">
        <v>1461</v>
      </c>
      <c r="D3838" s="185" t="s">
        <v>2271</v>
      </c>
    </row>
    <row r="3839" spans="1:4">
      <c r="A3839" s="184" t="s">
        <v>1460</v>
      </c>
      <c r="B3839" s="184" t="s">
        <v>1461</v>
      </c>
      <c r="C3839" s="184" t="s">
        <v>5994</v>
      </c>
      <c r="D3839" s="185" t="s">
        <v>2271</v>
      </c>
    </row>
    <row r="3840" spans="1:4">
      <c r="A3840" s="184" t="s">
        <v>1460</v>
      </c>
      <c r="B3840" s="184" t="s">
        <v>1461</v>
      </c>
      <c r="C3840" s="184" t="s">
        <v>5995</v>
      </c>
      <c r="D3840" s="185" t="s">
        <v>2271</v>
      </c>
    </row>
    <row r="3841" spans="1:4">
      <c r="A3841" s="184" t="s">
        <v>1462</v>
      </c>
      <c r="B3841" s="184" t="s">
        <v>1463</v>
      </c>
      <c r="C3841" s="184" t="s">
        <v>1463</v>
      </c>
      <c r="D3841" s="185" t="s">
        <v>2271</v>
      </c>
    </row>
    <row r="3842" spans="1:4">
      <c r="A3842" s="184" t="s">
        <v>1462</v>
      </c>
      <c r="B3842" s="184" t="s">
        <v>1463</v>
      </c>
      <c r="C3842" s="184" t="s">
        <v>5712</v>
      </c>
      <c r="D3842" s="185" t="s">
        <v>2271</v>
      </c>
    </row>
    <row r="3843" spans="1:4">
      <c r="A3843" s="184" t="s">
        <v>1462</v>
      </c>
      <c r="B3843" s="184" t="s">
        <v>1463</v>
      </c>
      <c r="C3843" s="184" t="s">
        <v>5713</v>
      </c>
      <c r="D3843" s="185" t="s">
        <v>2271</v>
      </c>
    </row>
    <row r="3844" spans="1:4">
      <c r="A3844" s="184" t="s">
        <v>1462</v>
      </c>
      <c r="B3844" s="184" t="s">
        <v>1463</v>
      </c>
      <c r="C3844" s="184" t="s">
        <v>5714</v>
      </c>
      <c r="D3844" s="185" t="s">
        <v>2271</v>
      </c>
    </row>
    <row r="3845" spans="1:4">
      <c r="A3845" s="184" t="s">
        <v>1464</v>
      </c>
      <c r="B3845" s="184" t="s">
        <v>3231</v>
      </c>
      <c r="C3845" s="184" t="s">
        <v>3231</v>
      </c>
      <c r="D3845" s="185" t="s">
        <v>2271</v>
      </c>
    </row>
    <row r="3846" spans="1:4">
      <c r="A3846" s="184" t="s">
        <v>1464</v>
      </c>
      <c r="B3846" s="184" t="s">
        <v>3231</v>
      </c>
      <c r="C3846" s="184" t="s">
        <v>3232</v>
      </c>
      <c r="D3846" s="185" t="s">
        <v>2271</v>
      </c>
    </row>
    <row r="3847" spans="1:4">
      <c r="A3847" s="184" t="s">
        <v>1464</v>
      </c>
      <c r="B3847" s="184" t="s">
        <v>3231</v>
      </c>
      <c r="C3847" s="184" t="s">
        <v>3233</v>
      </c>
      <c r="D3847" s="185" t="s">
        <v>2271</v>
      </c>
    </row>
    <row r="3848" spans="1:4">
      <c r="A3848" s="184" t="s">
        <v>1466</v>
      </c>
      <c r="B3848" s="184" t="s">
        <v>1467</v>
      </c>
      <c r="C3848" s="184" t="s">
        <v>1467</v>
      </c>
      <c r="D3848" s="185" t="s">
        <v>2271</v>
      </c>
    </row>
    <row r="3849" spans="1:4">
      <c r="A3849" s="184" t="s">
        <v>1466</v>
      </c>
      <c r="B3849" s="184" t="s">
        <v>1467</v>
      </c>
      <c r="C3849" s="184" t="s">
        <v>3056</v>
      </c>
      <c r="D3849" s="185" t="s">
        <v>2271</v>
      </c>
    </row>
    <row r="3850" spans="1:4">
      <c r="A3850" s="184" t="s">
        <v>1468</v>
      </c>
      <c r="B3850" s="184" t="s">
        <v>1469</v>
      </c>
      <c r="C3850" s="184" t="s">
        <v>1469</v>
      </c>
      <c r="D3850" s="185" t="s">
        <v>2271</v>
      </c>
    </row>
    <row r="3851" spans="1:4">
      <c r="A3851" s="184" t="s">
        <v>1468</v>
      </c>
      <c r="B3851" s="184" t="s">
        <v>1469</v>
      </c>
      <c r="C3851" s="184" t="s">
        <v>3703</v>
      </c>
      <c r="D3851" s="185" t="s">
        <v>2271</v>
      </c>
    </row>
    <row r="3852" spans="1:4">
      <c r="A3852" s="184" t="s">
        <v>1470</v>
      </c>
      <c r="B3852" s="184" t="s">
        <v>1471</v>
      </c>
      <c r="C3852" s="184" t="s">
        <v>1471</v>
      </c>
      <c r="D3852" s="185" t="s">
        <v>2271</v>
      </c>
    </row>
    <row r="3853" spans="1:4">
      <c r="A3853" s="184" t="s">
        <v>1470</v>
      </c>
      <c r="B3853" s="184" t="s">
        <v>1471</v>
      </c>
      <c r="C3853" s="184" t="s">
        <v>6052</v>
      </c>
      <c r="D3853" s="185" t="s">
        <v>2288</v>
      </c>
    </row>
    <row r="3854" spans="1:4">
      <c r="A3854" s="184" t="s">
        <v>1472</v>
      </c>
      <c r="B3854" s="184" t="s">
        <v>1473</v>
      </c>
      <c r="C3854" s="184" t="s">
        <v>1473</v>
      </c>
      <c r="D3854" s="185" t="s">
        <v>2271</v>
      </c>
    </row>
    <row r="3855" spans="1:4">
      <c r="A3855" s="184" t="s">
        <v>1472</v>
      </c>
      <c r="B3855" s="184" t="s">
        <v>1473</v>
      </c>
      <c r="C3855" s="184" t="s">
        <v>3908</v>
      </c>
      <c r="D3855" s="185" t="s">
        <v>2271</v>
      </c>
    </row>
    <row r="3856" spans="1:4">
      <c r="A3856" s="184" t="s">
        <v>1474</v>
      </c>
      <c r="B3856" s="184" t="s">
        <v>1475</v>
      </c>
      <c r="C3856" s="184" t="s">
        <v>1475</v>
      </c>
      <c r="D3856" s="185" t="s">
        <v>2271</v>
      </c>
    </row>
    <row r="3857" spans="1:4">
      <c r="A3857" s="184" t="s">
        <v>1474</v>
      </c>
      <c r="B3857" s="184" t="s">
        <v>1475</v>
      </c>
      <c r="C3857" s="184" t="s">
        <v>3948</v>
      </c>
      <c r="D3857" s="185" t="s">
        <v>2271</v>
      </c>
    </row>
    <row r="3858" spans="1:4">
      <c r="A3858" s="184" t="s">
        <v>1476</v>
      </c>
      <c r="B3858" s="184" t="s">
        <v>1477</v>
      </c>
      <c r="C3858" s="184" t="s">
        <v>1477</v>
      </c>
      <c r="D3858" s="185" t="s">
        <v>2271</v>
      </c>
    </row>
    <row r="3859" spans="1:4">
      <c r="A3859" s="184" t="s">
        <v>1476</v>
      </c>
      <c r="B3859" s="184" t="s">
        <v>1477</v>
      </c>
      <c r="C3859" s="184" t="s">
        <v>5599</v>
      </c>
      <c r="D3859" s="185" t="s">
        <v>2271</v>
      </c>
    </row>
    <row r="3860" spans="1:4">
      <c r="A3860" s="184" t="s">
        <v>1476</v>
      </c>
      <c r="B3860" s="184" t="s">
        <v>1477</v>
      </c>
      <c r="C3860" s="184" t="s">
        <v>5601</v>
      </c>
      <c r="D3860" s="185" t="s">
        <v>2271</v>
      </c>
    </row>
    <row r="3861" spans="1:4">
      <c r="A3861" s="184" t="s">
        <v>1476</v>
      </c>
      <c r="B3861" s="184" t="s">
        <v>1477</v>
      </c>
      <c r="C3861" s="184" t="s">
        <v>5603</v>
      </c>
      <c r="D3861" s="185" t="s">
        <v>2271</v>
      </c>
    </row>
    <row r="3862" spans="1:4">
      <c r="A3862" s="184" t="s">
        <v>1476</v>
      </c>
      <c r="B3862" s="184" t="s">
        <v>1477</v>
      </c>
      <c r="C3862" s="184" t="s">
        <v>5600</v>
      </c>
      <c r="D3862" s="185" t="s">
        <v>2288</v>
      </c>
    </row>
    <row r="3863" spans="1:4">
      <c r="A3863" s="184" t="s">
        <v>1476</v>
      </c>
      <c r="B3863" s="184" t="s">
        <v>1477</v>
      </c>
      <c r="C3863" s="184" t="s">
        <v>5602</v>
      </c>
      <c r="D3863" s="185" t="s">
        <v>2288</v>
      </c>
    </row>
    <row r="3864" spans="1:4">
      <c r="A3864" s="184" t="s">
        <v>1478</v>
      </c>
      <c r="B3864" s="184" t="s">
        <v>1479</v>
      </c>
      <c r="C3864" s="184" t="s">
        <v>1479</v>
      </c>
      <c r="D3864" s="185" t="s">
        <v>2271</v>
      </c>
    </row>
    <row r="3865" spans="1:4">
      <c r="A3865" s="184" t="s">
        <v>1478</v>
      </c>
      <c r="B3865" s="184" t="s">
        <v>1479</v>
      </c>
      <c r="C3865" s="184" t="s">
        <v>5634</v>
      </c>
      <c r="D3865" s="185" t="s">
        <v>2271</v>
      </c>
    </row>
    <row r="3866" spans="1:4">
      <c r="A3866" s="184" t="s">
        <v>1478</v>
      </c>
      <c r="B3866" s="184" t="s">
        <v>1479</v>
      </c>
      <c r="C3866" s="184" t="s">
        <v>5635</v>
      </c>
      <c r="D3866" s="185" t="s">
        <v>2271</v>
      </c>
    </row>
    <row r="3867" spans="1:4">
      <c r="A3867" s="184" t="s">
        <v>1478</v>
      </c>
      <c r="B3867" s="184" t="s">
        <v>1479</v>
      </c>
      <c r="C3867" s="184" t="s">
        <v>5636</v>
      </c>
      <c r="D3867" s="185" t="s">
        <v>2271</v>
      </c>
    </row>
    <row r="3868" spans="1:4">
      <c r="A3868" s="184" t="s">
        <v>1478</v>
      </c>
      <c r="B3868" s="184" t="s">
        <v>1479</v>
      </c>
      <c r="C3868" s="184" t="s">
        <v>5637</v>
      </c>
      <c r="D3868" s="185" t="s">
        <v>2271</v>
      </c>
    </row>
    <row r="3869" spans="1:4">
      <c r="A3869" s="184" t="s">
        <v>1480</v>
      </c>
      <c r="B3869" s="184" t="s">
        <v>1481</v>
      </c>
      <c r="C3869" s="184" t="s">
        <v>1481</v>
      </c>
      <c r="D3869" s="185" t="s">
        <v>2271</v>
      </c>
    </row>
    <row r="3870" spans="1:4">
      <c r="A3870" s="184" t="s">
        <v>1480</v>
      </c>
      <c r="B3870" s="184" t="s">
        <v>1481</v>
      </c>
      <c r="C3870" s="184" t="s">
        <v>2873</v>
      </c>
      <c r="D3870" s="185" t="s">
        <v>2271</v>
      </c>
    </row>
    <row r="3871" spans="1:4">
      <c r="A3871" s="184" t="s">
        <v>1480</v>
      </c>
      <c r="B3871" s="184" t="s">
        <v>1481</v>
      </c>
      <c r="C3871" s="184" t="s">
        <v>2874</v>
      </c>
      <c r="D3871" s="185" t="s">
        <v>2288</v>
      </c>
    </row>
    <row r="3872" spans="1:4">
      <c r="A3872" s="184" t="s">
        <v>1482</v>
      </c>
      <c r="B3872" s="184" t="s">
        <v>1483</v>
      </c>
      <c r="C3872" s="184" t="s">
        <v>5842</v>
      </c>
      <c r="D3872" s="185" t="s">
        <v>2290</v>
      </c>
    </row>
    <row r="3873" spans="1:4">
      <c r="A3873" s="184" t="s">
        <v>1482</v>
      </c>
      <c r="B3873" s="184" t="s">
        <v>1483</v>
      </c>
      <c r="C3873" s="184" t="s">
        <v>1483</v>
      </c>
      <c r="D3873" s="185" t="s">
        <v>2286</v>
      </c>
    </row>
    <row r="3874" spans="1:4">
      <c r="A3874" s="184" t="s">
        <v>1484</v>
      </c>
      <c r="B3874" s="184" t="s">
        <v>2785</v>
      </c>
      <c r="C3874" s="184" t="s">
        <v>2785</v>
      </c>
      <c r="D3874" s="185" t="s">
        <v>2271</v>
      </c>
    </row>
    <row r="3875" spans="1:4">
      <c r="A3875" s="184" t="s">
        <v>1484</v>
      </c>
      <c r="B3875" s="184" t="s">
        <v>2785</v>
      </c>
      <c r="C3875" s="184" t="s">
        <v>2786</v>
      </c>
      <c r="D3875" s="185" t="s">
        <v>2288</v>
      </c>
    </row>
    <row r="3876" spans="1:4">
      <c r="A3876" s="184" t="s">
        <v>1486</v>
      </c>
      <c r="B3876" s="184" t="s">
        <v>1487</v>
      </c>
      <c r="C3876" s="184" t="s">
        <v>1487</v>
      </c>
      <c r="D3876" s="185" t="s">
        <v>2271</v>
      </c>
    </row>
    <row r="3877" spans="1:4">
      <c r="A3877" s="184" t="s">
        <v>1486</v>
      </c>
      <c r="B3877" s="184" t="s">
        <v>1487</v>
      </c>
      <c r="C3877" s="184" t="s">
        <v>6614</v>
      </c>
      <c r="D3877" s="185" t="s">
        <v>2271</v>
      </c>
    </row>
    <row r="3878" spans="1:4">
      <c r="A3878" s="184" t="s">
        <v>1488</v>
      </c>
      <c r="B3878" s="184" t="s">
        <v>1489</v>
      </c>
      <c r="C3878" s="184" t="s">
        <v>1489</v>
      </c>
      <c r="D3878" s="185" t="s">
        <v>2271</v>
      </c>
    </row>
    <row r="3879" spans="1:4">
      <c r="A3879" s="184" t="s">
        <v>1488</v>
      </c>
      <c r="B3879" s="184" t="s">
        <v>1489</v>
      </c>
      <c r="C3879" s="184" t="s">
        <v>3810</v>
      </c>
      <c r="D3879" s="185" t="s">
        <v>2271</v>
      </c>
    </row>
    <row r="3880" spans="1:4">
      <c r="A3880" s="184" t="s">
        <v>1488</v>
      </c>
      <c r="B3880" s="184" t="s">
        <v>1489</v>
      </c>
      <c r="C3880" s="184" t="s">
        <v>3811</v>
      </c>
      <c r="D3880" s="185" t="s">
        <v>2271</v>
      </c>
    </row>
    <row r="3881" spans="1:4">
      <c r="A3881" s="184" t="s">
        <v>1488</v>
      </c>
      <c r="B3881" s="184" t="s">
        <v>1489</v>
      </c>
      <c r="C3881" s="184" t="s">
        <v>6735</v>
      </c>
      <c r="D3881" s="185" t="s">
        <v>2271</v>
      </c>
    </row>
    <row r="3882" spans="1:4">
      <c r="A3882" s="184" t="s">
        <v>1488</v>
      </c>
      <c r="B3882" s="184" t="s">
        <v>1489</v>
      </c>
      <c r="C3882" s="184" t="s">
        <v>6736</v>
      </c>
      <c r="D3882" s="185" t="s">
        <v>2271</v>
      </c>
    </row>
    <row r="3883" spans="1:4">
      <c r="A3883" s="184" t="s">
        <v>1488</v>
      </c>
      <c r="B3883" s="184" t="s">
        <v>1489</v>
      </c>
      <c r="C3883" s="184" t="s">
        <v>6737</v>
      </c>
      <c r="D3883" s="185" t="s">
        <v>2271</v>
      </c>
    </row>
    <row r="3884" spans="1:4">
      <c r="A3884" s="184" t="s">
        <v>1490</v>
      </c>
      <c r="B3884" s="184" t="s">
        <v>1491</v>
      </c>
      <c r="C3884" s="184" t="s">
        <v>1491</v>
      </c>
      <c r="D3884" s="185" t="s">
        <v>2271</v>
      </c>
    </row>
    <row r="3885" spans="1:4">
      <c r="A3885" s="184" t="s">
        <v>1490</v>
      </c>
      <c r="B3885" s="184" t="s">
        <v>1491</v>
      </c>
      <c r="C3885" s="184" t="s">
        <v>2710</v>
      </c>
      <c r="D3885" s="185" t="s">
        <v>2271</v>
      </c>
    </row>
    <row r="3886" spans="1:4">
      <c r="A3886" s="184" t="s">
        <v>1490</v>
      </c>
      <c r="B3886" s="184" t="s">
        <v>1491</v>
      </c>
      <c r="C3886" s="184" t="s">
        <v>2711</v>
      </c>
      <c r="D3886" s="185" t="s">
        <v>2271</v>
      </c>
    </row>
    <row r="3887" spans="1:4">
      <c r="A3887" s="184" t="s">
        <v>1490</v>
      </c>
      <c r="B3887" s="184" t="s">
        <v>1491</v>
      </c>
      <c r="C3887" s="184" t="s">
        <v>2712</v>
      </c>
      <c r="D3887" s="185" t="s">
        <v>2271</v>
      </c>
    </row>
    <row r="3888" spans="1:4">
      <c r="A3888" s="184" t="s">
        <v>1490</v>
      </c>
      <c r="B3888" s="184" t="s">
        <v>1491</v>
      </c>
      <c r="C3888" s="184" t="s">
        <v>2713</v>
      </c>
      <c r="D3888" s="185" t="s">
        <v>2271</v>
      </c>
    </row>
    <row r="3889" spans="1:4">
      <c r="A3889" s="184" t="s">
        <v>1490</v>
      </c>
      <c r="B3889" s="184" t="s">
        <v>1491</v>
      </c>
      <c r="C3889" s="184" t="s">
        <v>2714</v>
      </c>
      <c r="D3889" s="185" t="s">
        <v>2271</v>
      </c>
    </row>
    <row r="3890" spans="1:4">
      <c r="A3890" s="184" t="s">
        <v>1492</v>
      </c>
      <c r="B3890" s="184" t="s">
        <v>1493</v>
      </c>
      <c r="C3890" s="184" t="s">
        <v>3347</v>
      </c>
      <c r="D3890" s="185" t="s">
        <v>2271</v>
      </c>
    </row>
    <row r="3891" spans="1:4">
      <c r="A3891" s="184" t="s">
        <v>1492</v>
      </c>
      <c r="B3891" s="184" t="s">
        <v>1493</v>
      </c>
      <c r="C3891" s="184" t="s">
        <v>1493</v>
      </c>
      <c r="D3891" s="185" t="s">
        <v>2271</v>
      </c>
    </row>
    <row r="3892" spans="1:4">
      <c r="A3892" s="184" t="s">
        <v>1492</v>
      </c>
      <c r="B3892" s="184" t="s">
        <v>1493</v>
      </c>
      <c r="C3892" s="184" t="s">
        <v>3348</v>
      </c>
      <c r="D3892" s="185" t="s">
        <v>2271</v>
      </c>
    </row>
    <row r="3893" spans="1:4">
      <c r="A3893" s="184" t="s">
        <v>1494</v>
      </c>
      <c r="B3893" s="184" t="s">
        <v>1495</v>
      </c>
      <c r="C3893" s="184" t="s">
        <v>3210</v>
      </c>
      <c r="D3893" s="185" t="s">
        <v>2271</v>
      </c>
    </row>
    <row r="3894" spans="1:4">
      <c r="A3894" s="184" t="s">
        <v>1494</v>
      </c>
      <c r="B3894" s="184" t="s">
        <v>1495</v>
      </c>
      <c r="C3894" s="184" t="s">
        <v>1495</v>
      </c>
      <c r="D3894" s="185" t="s">
        <v>2271</v>
      </c>
    </row>
    <row r="3895" spans="1:4">
      <c r="A3895" s="184" t="s">
        <v>1496</v>
      </c>
      <c r="B3895" s="184" t="s">
        <v>1497</v>
      </c>
      <c r="C3895" s="184" t="s">
        <v>1497</v>
      </c>
      <c r="D3895" s="185" t="s">
        <v>2271</v>
      </c>
    </row>
    <row r="3896" spans="1:4">
      <c r="A3896" s="184" t="s">
        <v>1496</v>
      </c>
      <c r="B3896" s="184" t="s">
        <v>1497</v>
      </c>
      <c r="C3896" s="184" t="s">
        <v>5799</v>
      </c>
      <c r="D3896" s="185" t="s">
        <v>2271</v>
      </c>
    </row>
    <row r="3897" spans="1:4">
      <c r="A3897" s="184" t="s">
        <v>1496</v>
      </c>
      <c r="B3897" s="184" t="s">
        <v>1497</v>
      </c>
      <c r="C3897" s="184" t="s">
        <v>5800</v>
      </c>
      <c r="D3897" s="185" t="s">
        <v>2271</v>
      </c>
    </row>
    <row r="3898" spans="1:4">
      <c r="A3898" s="184" t="s">
        <v>1496</v>
      </c>
      <c r="B3898" s="184" t="s">
        <v>1497</v>
      </c>
      <c r="C3898" s="184" t="s">
        <v>5801</v>
      </c>
      <c r="D3898" s="185" t="s">
        <v>2271</v>
      </c>
    </row>
    <row r="3899" spans="1:4">
      <c r="A3899" s="184" t="s">
        <v>1498</v>
      </c>
      <c r="B3899" s="184" t="s">
        <v>1499</v>
      </c>
      <c r="C3899" s="184" t="s">
        <v>1499</v>
      </c>
      <c r="D3899" s="185" t="s">
        <v>2271</v>
      </c>
    </row>
    <row r="3900" spans="1:4">
      <c r="A3900" s="184" t="s">
        <v>1498</v>
      </c>
      <c r="B3900" s="184" t="s">
        <v>1499</v>
      </c>
      <c r="C3900" s="184" t="s">
        <v>2536</v>
      </c>
      <c r="D3900" s="185" t="s">
        <v>2271</v>
      </c>
    </row>
    <row r="3901" spans="1:4">
      <c r="A3901" s="184" t="s">
        <v>1498</v>
      </c>
      <c r="B3901" s="184" t="s">
        <v>1499</v>
      </c>
      <c r="C3901" s="184" t="s">
        <v>2537</v>
      </c>
      <c r="D3901" s="185" t="s">
        <v>2271</v>
      </c>
    </row>
    <row r="3902" spans="1:4">
      <c r="A3902" s="184" t="s">
        <v>1498</v>
      </c>
      <c r="B3902" s="184" t="s">
        <v>1499</v>
      </c>
      <c r="C3902" s="184" t="s">
        <v>2538</v>
      </c>
      <c r="D3902" s="185" t="s">
        <v>2271</v>
      </c>
    </row>
    <row r="3903" spans="1:4">
      <c r="A3903" s="184" t="s">
        <v>1498</v>
      </c>
      <c r="B3903" s="184" t="s">
        <v>1499</v>
      </c>
      <c r="C3903" s="184" t="s">
        <v>2539</v>
      </c>
      <c r="D3903" s="185" t="s">
        <v>2271</v>
      </c>
    </row>
    <row r="3904" spans="1:4">
      <c r="A3904" s="184" t="s">
        <v>1500</v>
      </c>
      <c r="B3904" s="184" t="s">
        <v>1501</v>
      </c>
      <c r="C3904" s="184" t="s">
        <v>1501</v>
      </c>
      <c r="D3904" s="185" t="s">
        <v>2271</v>
      </c>
    </row>
    <row r="3905" spans="1:4">
      <c r="A3905" s="184" t="s">
        <v>1500</v>
      </c>
      <c r="B3905" s="184" t="s">
        <v>1501</v>
      </c>
      <c r="C3905" s="184" t="s">
        <v>2484</v>
      </c>
      <c r="D3905" s="185" t="s">
        <v>2271</v>
      </c>
    </row>
    <row r="3906" spans="1:4">
      <c r="A3906" s="184" t="s">
        <v>1500</v>
      </c>
      <c r="B3906" s="184" t="s">
        <v>1501</v>
      </c>
      <c r="C3906" s="184" t="s">
        <v>2485</v>
      </c>
      <c r="D3906" s="185" t="s">
        <v>2271</v>
      </c>
    </row>
    <row r="3907" spans="1:4">
      <c r="A3907" s="184" t="s">
        <v>1500</v>
      </c>
      <c r="B3907" s="184" t="s">
        <v>1501</v>
      </c>
      <c r="C3907" s="184" t="s">
        <v>2486</v>
      </c>
      <c r="D3907" s="185" t="s">
        <v>2271</v>
      </c>
    </row>
    <row r="3908" spans="1:4">
      <c r="A3908" s="184" t="s">
        <v>1502</v>
      </c>
      <c r="B3908" s="184" t="s">
        <v>2600</v>
      </c>
      <c r="C3908" s="184" t="s">
        <v>2600</v>
      </c>
      <c r="D3908" s="185" t="s">
        <v>2271</v>
      </c>
    </row>
    <row r="3909" spans="1:4">
      <c r="A3909" s="184" t="s">
        <v>1502</v>
      </c>
      <c r="B3909" s="184" t="s">
        <v>2600</v>
      </c>
      <c r="C3909" s="184" t="s">
        <v>2601</v>
      </c>
      <c r="D3909" s="185" t="s">
        <v>2271</v>
      </c>
    </row>
    <row r="3910" spans="1:4">
      <c r="A3910" s="184" t="s">
        <v>1502</v>
      </c>
      <c r="B3910" s="184" t="s">
        <v>2600</v>
      </c>
      <c r="C3910" s="184" t="s">
        <v>2602</v>
      </c>
      <c r="D3910" s="185" t="s">
        <v>2271</v>
      </c>
    </row>
    <row r="3911" spans="1:4">
      <c r="A3911" s="184" t="s">
        <v>1504</v>
      </c>
      <c r="B3911" s="184" t="s">
        <v>1505</v>
      </c>
      <c r="C3911" s="184" t="s">
        <v>2978</v>
      </c>
      <c r="D3911" s="185" t="s">
        <v>2271</v>
      </c>
    </row>
    <row r="3912" spans="1:4">
      <c r="A3912" s="184" t="s">
        <v>1504</v>
      </c>
      <c r="B3912" s="184" t="s">
        <v>1505</v>
      </c>
      <c r="C3912" s="184" t="s">
        <v>1505</v>
      </c>
      <c r="D3912" s="185" t="s">
        <v>2271</v>
      </c>
    </row>
    <row r="3913" spans="1:4">
      <c r="A3913" s="184" t="s">
        <v>1504</v>
      </c>
      <c r="B3913" s="184" t="s">
        <v>1505</v>
      </c>
      <c r="C3913" s="184" t="s">
        <v>2979</v>
      </c>
      <c r="D3913" s="185" t="s">
        <v>2271</v>
      </c>
    </row>
    <row r="3914" spans="1:4">
      <c r="A3914" s="184" t="s">
        <v>1504</v>
      </c>
      <c r="B3914" s="184" t="s">
        <v>1505</v>
      </c>
      <c r="C3914" s="184" t="s">
        <v>2980</v>
      </c>
      <c r="D3914" s="185" t="s">
        <v>2271</v>
      </c>
    </row>
    <row r="3915" spans="1:4">
      <c r="A3915" s="184" t="s">
        <v>1504</v>
      </c>
      <c r="B3915" s="184" t="s">
        <v>1505</v>
      </c>
      <c r="C3915" s="184" t="s">
        <v>2981</v>
      </c>
      <c r="D3915" s="185" t="s">
        <v>2271</v>
      </c>
    </row>
    <row r="3916" spans="1:4">
      <c r="A3916" s="184" t="s">
        <v>1504</v>
      </c>
      <c r="B3916" s="184" t="s">
        <v>1505</v>
      </c>
      <c r="C3916" s="184" t="s">
        <v>2982</v>
      </c>
      <c r="D3916" s="185" t="s">
        <v>2271</v>
      </c>
    </row>
    <row r="3917" spans="1:4">
      <c r="A3917" s="184" t="s">
        <v>1504</v>
      </c>
      <c r="B3917" s="184" t="s">
        <v>1505</v>
      </c>
      <c r="C3917" s="184" t="s">
        <v>2983</v>
      </c>
      <c r="D3917" s="185" t="s">
        <v>2271</v>
      </c>
    </row>
    <row r="3918" spans="1:4">
      <c r="A3918" s="184" t="s">
        <v>1504</v>
      </c>
      <c r="B3918" s="184" t="s">
        <v>1505</v>
      </c>
      <c r="C3918" s="184" t="s">
        <v>2984</v>
      </c>
      <c r="D3918" s="185" t="s">
        <v>2271</v>
      </c>
    </row>
    <row r="3919" spans="1:4">
      <c r="A3919" s="184" t="s">
        <v>1506</v>
      </c>
      <c r="B3919" s="184" t="s">
        <v>1507</v>
      </c>
      <c r="C3919" s="184" t="s">
        <v>1507</v>
      </c>
      <c r="D3919" s="185" t="s">
        <v>2271</v>
      </c>
    </row>
    <row r="3920" spans="1:4">
      <c r="A3920" s="184" t="s">
        <v>1506</v>
      </c>
      <c r="B3920" s="184" t="s">
        <v>1507</v>
      </c>
      <c r="C3920" s="184" t="s">
        <v>3498</v>
      </c>
      <c r="D3920" s="185" t="s">
        <v>2271</v>
      </c>
    </row>
    <row r="3921" spans="1:4">
      <c r="A3921" s="184" t="s">
        <v>1506</v>
      </c>
      <c r="B3921" s="184" t="s">
        <v>1507</v>
      </c>
      <c r="C3921" s="184" t="s">
        <v>3499</v>
      </c>
      <c r="D3921" s="185" t="s">
        <v>2271</v>
      </c>
    </row>
    <row r="3922" spans="1:4">
      <c r="A3922" s="184" t="s">
        <v>1508</v>
      </c>
      <c r="B3922" s="184" t="s">
        <v>1509</v>
      </c>
      <c r="C3922" s="184" t="s">
        <v>1509</v>
      </c>
      <c r="D3922" s="185" t="s">
        <v>2271</v>
      </c>
    </row>
    <row r="3923" spans="1:4">
      <c r="A3923" s="184" t="s">
        <v>1508</v>
      </c>
      <c r="B3923" s="184" t="s">
        <v>1509</v>
      </c>
      <c r="C3923" s="184" t="s">
        <v>3699</v>
      </c>
      <c r="D3923" s="185" t="s">
        <v>2271</v>
      </c>
    </row>
    <row r="3924" spans="1:4">
      <c r="A3924" s="184" t="s">
        <v>1508</v>
      </c>
      <c r="B3924" s="184" t="s">
        <v>1509</v>
      </c>
      <c r="C3924" s="184" t="s">
        <v>3700</v>
      </c>
      <c r="D3924" s="185" t="s">
        <v>2271</v>
      </c>
    </row>
    <row r="3925" spans="1:4">
      <c r="A3925" s="184" t="s">
        <v>1508</v>
      </c>
      <c r="B3925" s="184" t="s">
        <v>1509</v>
      </c>
      <c r="C3925" s="184" t="s">
        <v>3701</v>
      </c>
      <c r="D3925" s="185" t="s">
        <v>2271</v>
      </c>
    </row>
    <row r="3926" spans="1:4">
      <c r="A3926" s="184" t="s">
        <v>1508</v>
      </c>
      <c r="B3926" s="184" t="s">
        <v>1509</v>
      </c>
      <c r="C3926" s="184" t="s">
        <v>3702</v>
      </c>
      <c r="D3926" s="185" t="s">
        <v>2288</v>
      </c>
    </row>
    <row r="3927" spans="1:4">
      <c r="A3927" s="184" t="s">
        <v>1510</v>
      </c>
      <c r="B3927" s="184" t="s">
        <v>4097</v>
      </c>
      <c r="C3927" s="184" t="s">
        <v>4097</v>
      </c>
      <c r="D3927" s="185" t="s">
        <v>2271</v>
      </c>
    </row>
    <row r="3928" spans="1:4">
      <c r="A3928" s="184" t="s">
        <v>1510</v>
      </c>
      <c r="B3928" s="184" t="s">
        <v>4097</v>
      </c>
      <c r="C3928" s="184" t="s">
        <v>4098</v>
      </c>
      <c r="D3928" s="185" t="s">
        <v>2271</v>
      </c>
    </row>
    <row r="3929" spans="1:4">
      <c r="A3929" s="184" t="s">
        <v>1512</v>
      </c>
      <c r="B3929" s="184" t="s">
        <v>1513</v>
      </c>
      <c r="C3929" s="184" t="s">
        <v>1513</v>
      </c>
      <c r="D3929" s="185" t="s">
        <v>2271</v>
      </c>
    </row>
    <row r="3930" spans="1:4">
      <c r="A3930" s="184" t="s">
        <v>1512</v>
      </c>
      <c r="B3930" s="184" t="s">
        <v>1513</v>
      </c>
      <c r="C3930" s="184" t="s">
        <v>6619</v>
      </c>
      <c r="D3930" s="185" t="s">
        <v>2271</v>
      </c>
    </row>
    <row r="3931" spans="1:4">
      <c r="A3931" s="184" t="s">
        <v>1514</v>
      </c>
      <c r="B3931" s="184" t="s">
        <v>1515</v>
      </c>
      <c r="C3931" s="184" t="s">
        <v>1515</v>
      </c>
      <c r="D3931" s="185" t="s">
        <v>2271</v>
      </c>
    </row>
    <row r="3932" spans="1:4">
      <c r="A3932" s="184" t="s">
        <v>1514</v>
      </c>
      <c r="B3932" s="184" t="s">
        <v>1515</v>
      </c>
      <c r="C3932" s="184" t="s">
        <v>5838</v>
      </c>
      <c r="D3932" s="185" t="s">
        <v>2271</v>
      </c>
    </row>
    <row r="3933" spans="1:4">
      <c r="A3933" s="184" t="s">
        <v>1514</v>
      </c>
      <c r="B3933" s="184" t="s">
        <v>1515</v>
      </c>
      <c r="C3933" s="184" t="s">
        <v>5837</v>
      </c>
      <c r="D3933" s="185" t="s">
        <v>2288</v>
      </c>
    </row>
    <row r="3934" spans="1:4">
      <c r="A3934" s="184" t="s">
        <v>1516</v>
      </c>
      <c r="B3934" s="184" t="s">
        <v>1517</v>
      </c>
      <c r="C3934" s="184" t="s">
        <v>1517</v>
      </c>
      <c r="D3934" s="185" t="s">
        <v>2271</v>
      </c>
    </row>
    <row r="3935" spans="1:4">
      <c r="A3935" s="184" t="s">
        <v>1516</v>
      </c>
      <c r="B3935" s="184" t="s">
        <v>1517</v>
      </c>
      <c r="C3935" s="184" t="s">
        <v>2390</v>
      </c>
      <c r="D3935" s="185" t="s">
        <v>2271</v>
      </c>
    </row>
    <row r="3936" spans="1:4">
      <c r="A3936" s="184" t="s">
        <v>1516</v>
      </c>
      <c r="B3936" s="184" t="s">
        <v>1517</v>
      </c>
      <c r="C3936" s="184" t="s">
        <v>2391</v>
      </c>
      <c r="D3936" s="185" t="s">
        <v>2271</v>
      </c>
    </row>
    <row r="3937" spans="1:4">
      <c r="A3937" s="184" t="s">
        <v>1516</v>
      </c>
      <c r="B3937" s="184" t="s">
        <v>1517</v>
      </c>
      <c r="C3937" s="184" t="s">
        <v>2392</v>
      </c>
      <c r="D3937" s="185" t="s">
        <v>2271</v>
      </c>
    </row>
    <row r="3938" spans="1:4">
      <c r="A3938" s="184" t="s">
        <v>1516</v>
      </c>
      <c r="B3938" s="184" t="s">
        <v>1517</v>
      </c>
      <c r="C3938" s="184" t="s">
        <v>2393</v>
      </c>
      <c r="D3938" s="185" t="s">
        <v>2271</v>
      </c>
    </row>
    <row r="3939" spans="1:4">
      <c r="A3939" s="184" t="s">
        <v>1516</v>
      </c>
      <c r="B3939" s="184" t="s">
        <v>1517</v>
      </c>
      <c r="C3939" s="184" t="s">
        <v>2394</v>
      </c>
      <c r="D3939" s="185" t="s">
        <v>2271</v>
      </c>
    </row>
    <row r="3940" spans="1:4">
      <c r="A3940" s="184" t="s">
        <v>1518</v>
      </c>
      <c r="B3940" s="184" t="s">
        <v>1519</v>
      </c>
      <c r="C3940" s="184" t="s">
        <v>3495</v>
      </c>
      <c r="D3940" s="185" t="s">
        <v>2271</v>
      </c>
    </row>
    <row r="3941" spans="1:4">
      <c r="A3941" s="184" t="s">
        <v>1518</v>
      </c>
      <c r="B3941" s="184" t="s">
        <v>1519</v>
      </c>
      <c r="C3941" s="184" t="s">
        <v>1519</v>
      </c>
      <c r="D3941" s="185" t="s">
        <v>2271</v>
      </c>
    </row>
    <row r="3942" spans="1:4">
      <c r="A3942" s="184" t="s">
        <v>1518</v>
      </c>
      <c r="B3942" s="184" t="s">
        <v>1519</v>
      </c>
      <c r="C3942" s="184" t="s">
        <v>3496</v>
      </c>
      <c r="D3942" s="185" t="s">
        <v>2271</v>
      </c>
    </row>
    <row r="3943" spans="1:4">
      <c r="A3943" s="184" t="s">
        <v>1518</v>
      </c>
      <c r="B3943" s="184" t="s">
        <v>1519</v>
      </c>
      <c r="C3943" s="184" t="s">
        <v>3497</v>
      </c>
      <c r="D3943" s="185" t="s">
        <v>2271</v>
      </c>
    </row>
    <row r="3944" spans="1:4">
      <c r="A3944" s="184" t="s">
        <v>1520</v>
      </c>
      <c r="B3944" s="184" t="s">
        <v>1521</v>
      </c>
      <c r="C3944" s="184" t="s">
        <v>6053</v>
      </c>
      <c r="D3944" s="185" t="s">
        <v>2271</v>
      </c>
    </row>
    <row r="3945" spans="1:4">
      <c r="A3945" s="184" t="s">
        <v>1520</v>
      </c>
      <c r="B3945" s="184" t="s">
        <v>1521</v>
      </c>
      <c r="C3945" s="184" t="s">
        <v>1521</v>
      </c>
      <c r="D3945" s="185" t="s">
        <v>2271</v>
      </c>
    </row>
    <row r="3946" spans="1:4">
      <c r="A3946" s="184" t="s">
        <v>1520</v>
      </c>
      <c r="B3946" s="184" t="s">
        <v>1521</v>
      </c>
      <c r="C3946" s="184" t="s">
        <v>6054</v>
      </c>
      <c r="D3946" s="185" t="s">
        <v>2271</v>
      </c>
    </row>
    <row r="3947" spans="1:4">
      <c r="A3947" s="184" t="s">
        <v>1520</v>
      </c>
      <c r="B3947" s="184" t="s">
        <v>1521</v>
      </c>
      <c r="C3947" s="184" t="s">
        <v>6055</v>
      </c>
      <c r="D3947" s="185" t="s">
        <v>2271</v>
      </c>
    </row>
    <row r="3948" spans="1:4">
      <c r="A3948" s="184" t="s">
        <v>1522</v>
      </c>
      <c r="B3948" s="184" t="s">
        <v>1523</v>
      </c>
      <c r="C3948" s="184" t="s">
        <v>6698</v>
      </c>
      <c r="D3948" s="185" t="s">
        <v>2290</v>
      </c>
    </row>
    <row r="3949" spans="1:4">
      <c r="A3949" s="184" t="s">
        <v>1522</v>
      </c>
      <c r="B3949" s="184" t="s">
        <v>1523</v>
      </c>
      <c r="C3949" s="184" t="s">
        <v>1523</v>
      </c>
      <c r="D3949" s="185" t="s">
        <v>2286</v>
      </c>
    </row>
    <row r="3950" spans="1:4">
      <c r="A3950" s="184" t="s">
        <v>1522</v>
      </c>
      <c r="B3950" s="184" t="s">
        <v>1523</v>
      </c>
      <c r="C3950" s="184" t="s">
        <v>6307</v>
      </c>
      <c r="D3950" s="185" t="s">
        <v>2271</v>
      </c>
    </row>
    <row r="3951" spans="1:4">
      <c r="A3951" s="184" t="s">
        <v>1522</v>
      </c>
      <c r="B3951" s="184" t="s">
        <v>1523</v>
      </c>
      <c r="C3951" s="184" t="s">
        <v>6752</v>
      </c>
      <c r="D3951" s="185" t="s">
        <v>2271</v>
      </c>
    </row>
    <row r="3952" spans="1:4">
      <c r="A3952" s="184" t="s">
        <v>1522</v>
      </c>
      <c r="B3952" s="184" t="s">
        <v>1523</v>
      </c>
      <c r="C3952" s="184" t="s">
        <v>6754</v>
      </c>
      <c r="D3952" s="185" t="s">
        <v>2271</v>
      </c>
    </row>
    <row r="3953" spans="1:4">
      <c r="A3953" s="184" t="s">
        <v>1522</v>
      </c>
      <c r="B3953" s="184" t="s">
        <v>1523</v>
      </c>
      <c r="C3953" s="184" t="s">
        <v>6753</v>
      </c>
      <c r="D3953" s="185" t="s">
        <v>2288</v>
      </c>
    </row>
    <row r="3954" spans="1:4">
      <c r="A3954" s="184" t="s">
        <v>1522</v>
      </c>
      <c r="B3954" s="184" t="s">
        <v>1523</v>
      </c>
      <c r="C3954" s="184" t="s">
        <v>6755</v>
      </c>
      <c r="D3954" s="185" t="s">
        <v>2288</v>
      </c>
    </row>
    <row r="3955" spans="1:4">
      <c r="A3955" s="184" t="s">
        <v>1522</v>
      </c>
      <c r="B3955" s="184" t="s">
        <v>1523</v>
      </c>
      <c r="C3955" s="184" t="s">
        <v>6751</v>
      </c>
      <c r="D3955" s="185" t="s">
        <v>2312</v>
      </c>
    </row>
    <row r="3956" spans="1:4">
      <c r="A3956" s="184" t="s">
        <v>1524</v>
      </c>
      <c r="B3956" s="184" t="s">
        <v>2361</v>
      </c>
      <c r="C3956" s="184" t="s">
        <v>2361</v>
      </c>
      <c r="D3956" s="185" t="s">
        <v>2271</v>
      </c>
    </row>
    <row r="3957" spans="1:4">
      <c r="A3957" s="184" t="s">
        <v>1526</v>
      </c>
      <c r="B3957" s="184" t="s">
        <v>6310</v>
      </c>
      <c r="C3957" s="184" t="s">
        <v>6310</v>
      </c>
      <c r="D3957" s="185" t="s">
        <v>2271</v>
      </c>
    </row>
    <row r="3958" spans="1:4">
      <c r="A3958" s="184" t="s">
        <v>1528</v>
      </c>
      <c r="B3958" s="184" t="s">
        <v>1529</v>
      </c>
      <c r="C3958" s="184" t="s">
        <v>2809</v>
      </c>
      <c r="D3958" s="185" t="s">
        <v>2271</v>
      </c>
    </row>
    <row r="3959" spans="1:4">
      <c r="A3959" s="184" t="s">
        <v>1528</v>
      </c>
      <c r="B3959" s="184" t="s">
        <v>1529</v>
      </c>
      <c r="C3959" s="184" t="s">
        <v>2810</v>
      </c>
      <c r="D3959" s="185" t="s">
        <v>2271</v>
      </c>
    </row>
    <row r="3960" spans="1:4">
      <c r="A3960" s="184" t="s">
        <v>1528</v>
      </c>
      <c r="B3960" s="184" t="s">
        <v>1529</v>
      </c>
      <c r="C3960" s="184" t="s">
        <v>2811</v>
      </c>
      <c r="D3960" s="185" t="s">
        <v>2271</v>
      </c>
    </row>
    <row r="3961" spans="1:4">
      <c r="A3961" s="184" t="s">
        <v>1528</v>
      </c>
      <c r="B3961" s="184" t="s">
        <v>1529</v>
      </c>
      <c r="C3961" s="184" t="s">
        <v>2812</v>
      </c>
      <c r="D3961" s="185" t="s">
        <v>2271</v>
      </c>
    </row>
    <row r="3962" spans="1:4">
      <c r="A3962" s="184" t="s">
        <v>1528</v>
      </c>
      <c r="B3962" s="184" t="s">
        <v>1529</v>
      </c>
      <c r="C3962" s="184" t="s">
        <v>2813</v>
      </c>
      <c r="D3962" s="185" t="s">
        <v>2271</v>
      </c>
    </row>
    <row r="3963" spans="1:4">
      <c r="A3963" s="184" t="s">
        <v>1528</v>
      </c>
      <c r="B3963" s="184" t="s">
        <v>1529</v>
      </c>
      <c r="C3963" s="184" t="s">
        <v>2814</v>
      </c>
      <c r="D3963" s="185" t="s">
        <v>2271</v>
      </c>
    </row>
    <row r="3964" spans="1:4">
      <c r="A3964" s="184" t="s">
        <v>1528</v>
      </c>
      <c r="B3964" s="184" t="s">
        <v>1529</v>
      </c>
      <c r="C3964" s="184" t="s">
        <v>1529</v>
      </c>
      <c r="D3964" s="185" t="s">
        <v>2271</v>
      </c>
    </row>
    <row r="3965" spans="1:4">
      <c r="A3965" s="184" t="s">
        <v>1528</v>
      </c>
      <c r="B3965" s="184" t="s">
        <v>1529</v>
      </c>
      <c r="C3965" s="184" t="s">
        <v>2815</v>
      </c>
      <c r="D3965" s="185" t="s">
        <v>2271</v>
      </c>
    </row>
    <row r="3966" spans="1:4">
      <c r="A3966" s="184" t="s">
        <v>1528</v>
      </c>
      <c r="B3966" s="184" t="s">
        <v>1529</v>
      </c>
      <c r="C3966" s="184" t="s">
        <v>2816</v>
      </c>
      <c r="D3966" s="185" t="s">
        <v>2271</v>
      </c>
    </row>
    <row r="3967" spans="1:4">
      <c r="A3967" s="184" t="s">
        <v>1528</v>
      </c>
      <c r="B3967" s="184" t="s">
        <v>1529</v>
      </c>
      <c r="C3967" s="184" t="s">
        <v>2817</v>
      </c>
      <c r="D3967" s="185" t="s">
        <v>2271</v>
      </c>
    </row>
    <row r="3968" spans="1:4">
      <c r="A3968" s="184" t="s">
        <v>1528</v>
      </c>
      <c r="B3968" s="184" t="s">
        <v>1529</v>
      </c>
      <c r="C3968" s="184" t="s">
        <v>2818</v>
      </c>
      <c r="D3968" s="185" t="s">
        <v>2271</v>
      </c>
    </row>
    <row r="3969" spans="1:4">
      <c r="A3969" s="184" t="s">
        <v>1528</v>
      </c>
      <c r="B3969" s="184" t="s">
        <v>1529</v>
      </c>
      <c r="C3969" s="184" t="s">
        <v>2819</v>
      </c>
      <c r="D3969" s="185" t="s">
        <v>2271</v>
      </c>
    </row>
    <row r="3970" spans="1:4">
      <c r="A3970" s="184" t="s">
        <v>1528</v>
      </c>
      <c r="B3970" s="184" t="s">
        <v>1529</v>
      </c>
      <c r="C3970" s="184" t="s">
        <v>2820</v>
      </c>
      <c r="D3970" s="185" t="s">
        <v>2271</v>
      </c>
    </row>
    <row r="3971" spans="1:4">
      <c r="A3971" s="184" t="s">
        <v>1528</v>
      </c>
      <c r="B3971" s="184" t="s">
        <v>1529</v>
      </c>
      <c r="C3971" s="184" t="s">
        <v>2821</v>
      </c>
      <c r="D3971" s="185" t="s">
        <v>2271</v>
      </c>
    </row>
    <row r="3972" spans="1:4">
      <c r="A3972" s="184" t="s">
        <v>1528</v>
      </c>
      <c r="B3972" s="184" t="s">
        <v>1529</v>
      </c>
      <c r="C3972" s="184" t="s">
        <v>2822</v>
      </c>
      <c r="D3972" s="185" t="s">
        <v>2271</v>
      </c>
    </row>
    <row r="3973" spans="1:4">
      <c r="A3973" s="184" t="s">
        <v>1528</v>
      </c>
      <c r="B3973" s="184" t="s">
        <v>1529</v>
      </c>
      <c r="C3973" s="184" t="s">
        <v>2823</v>
      </c>
      <c r="D3973" s="185" t="s">
        <v>2271</v>
      </c>
    </row>
    <row r="3974" spans="1:4">
      <c r="A3974" s="184" t="s">
        <v>1528</v>
      </c>
      <c r="B3974" s="184" t="s">
        <v>1529</v>
      </c>
      <c r="C3974" s="184" t="s">
        <v>2824</v>
      </c>
      <c r="D3974" s="185" t="s">
        <v>2271</v>
      </c>
    </row>
    <row r="3975" spans="1:4">
      <c r="A3975" s="184" t="s">
        <v>1530</v>
      </c>
      <c r="B3975" s="184" t="s">
        <v>1531</v>
      </c>
      <c r="C3975" s="184" t="s">
        <v>3987</v>
      </c>
      <c r="D3975" s="185" t="s">
        <v>2271</v>
      </c>
    </row>
    <row r="3976" spans="1:4">
      <c r="A3976" s="184" t="s">
        <v>1530</v>
      </c>
      <c r="B3976" s="184" t="s">
        <v>1531</v>
      </c>
      <c r="C3976" s="184" t="s">
        <v>1531</v>
      </c>
      <c r="D3976" s="185" t="s">
        <v>2271</v>
      </c>
    </row>
    <row r="3977" spans="1:4">
      <c r="A3977" s="184" t="s">
        <v>1530</v>
      </c>
      <c r="B3977" s="184" t="s">
        <v>1531</v>
      </c>
      <c r="C3977" s="184" t="s">
        <v>3988</v>
      </c>
      <c r="D3977" s="185" t="s">
        <v>2271</v>
      </c>
    </row>
    <row r="3978" spans="1:4">
      <c r="A3978" s="184" t="s">
        <v>1530</v>
      </c>
      <c r="B3978" s="184" t="s">
        <v>1531</v>
      </c>
      <c r="C3978" s="184" t="s">
        <v>3989</v>
      </c>
      <c r="D3978" s="185" t="s">
        <v>2271</v>
      </c>
    </row>
    <row r="3979" spans="1:4">
      <c r="A3979" s="184" t="s">
        <v>1530</v>
      </c>
      <c r="B3979" s="184" t="s">
        <v>1531</v>
      </c>
      <c r="C3979" s="184" t="s">
        <v>3990</v>
      </c>
      <c r="D3979" s="185" t="s">
        <v>2271</v>
      </c>
    </row>
    <row r="3980" spans="1:4">
      <c r="A3980" s="184" t="s">
        <v>1532</v>
      </c>
      <c r="B3980" s="184" t="s">
        <v>3415</v>
      </c>
      <c r="C3980" s="184" t="s">
        <v>3415</v>
      </c>
      <c r="D3980" s="185" t="s">
        <v>2271</v>
      </c>
    </row>
    <row r="3981" spans="1:4">
      <c r="A3981" s="184" t="s">
        <v>1532</v>
      </c>
      <c r="B3981" s="184" t="s">
        <v>3415</v>
      </c>
      <c r="C3981" s="184" t="s">
        <v>3417</v>
      </c>
      <c r="D3981" s="185" t="s">
        <v>2271</v>
      </c>
    </row>
    <row r="3982" spans="1:4">
      <c r="A3982" s="184" t="s">
        <v>1532</v>
      </c>
      <c r="B3982" s="184" t="s">
        <v>3415</v>
      </c>
      <c r="C3982" s="184" t="s">
        <v>3418</v>
      </c>
      <c r="D3982" s="185" t="s">
        <v>2271</v>
      </c>
    </row>
    <row r="3983" spans="1:4">
      <c r="A3983" s="184" t="s">
        <v>1532</v>
      </c>
      <c r="B3983" s="184" t="s">
        <v>3415</v>
      </c>
      <c r="C3983" s="184" t="s">
        <v>3419</v>
      </c>
      <c r="D3983" s="185" t="s">
        <v>2271</v>
      </c>
    </row>
    <row r="3984" spans="1:4">
      <c r="A3984" s="184" t="s">
        <v>1532</v>
      </c>
      <c r="B3984" s="184" t="s">
        <v>3415</v>
      </c>
      <c r="C3984" s="184" t="s">
        <v>3421</v>
      </c>
      <c r="D3984" s="185" t="s">
        <v>2271</v>
      </c>
    </row>
    <row r="3985" spans="1:4">
      <c r="A3985" s="184" t="s">
        <v>1532</v>
      </c>
      <c r="B3985" s="184" t="s">
        <v>3415</v>
      </c>
      <c r="C3985" s="184" t="s">
        <v>3422</v>
      </c>
      <c r="D3985" s="185" t="s">
        <v>2271</v>
      </c>
    </row>
    <row r="3986" spans="1:4">
      <c r="A3986" s="184" t="s">
        <v>1532</v>
      </c>
      <c r="B3986" s="184" t="s">
        <v>3415</v>
      </c>
      <c r="C3986" s="184" t="s">
        <v>3423</v>
      </c>
      <c r="D3986" s="185" t="s">
        <v>2271</v>
      </c>
    </row>
    <row r="3987" spans="1:4">
      <c r="A3987" s="184" t="s">
        <v>1532</v>
      </c>
      <c r="B3987" s="184" t="s">
        <v>3415</v>
      </c>
      <c r="C3987" s="184" t="s">
        <v>3416</v>
      </c>
      <c r="D3987" s="185" t="s">
        <v>2288</v>
      </c>
    </row>
    <row r="3988" spans="1:4">
      <c r="A3988" s="184" t="s">
        <v>1532</v>
      </c>
      <c r="B3988" s="184" t="s">
        <v>3415</v>
      </c>
      <c r="C3988" s="184" t="s">
        <v>3420</v>
      </c>
      <c r="D3988" s="185" t="s">
        <v>2288</v>
      </c>
    </row>
    <row r="3989" spans="1:4">
      <c r="A3989" s="184" t="s">
        <v>1534</v>
      </c>
      <c r="B3989" s="184" t="s">
        <v>1535</v>
      </c>
      <c r="C3989" s="184" t="s">
        <v>6180</v>
      </c>
      <c r="D3989" s="185" t="s">
        <v>2271</v>
      </c>
    </row>
    <row r="3990" spans="1:4">
      <c r="A3990" s="184" t="s">
        <v>1534</v>
      </c>
      <c r="B3990" s="184" t="s">
        <v>1535</v>
      </c>
      <c r="C3990" s="184" t="s">
        <v>1535</v>
      </c>
      <c r="D3990" s="185" t="s">
        <v>2271</v>
      </c>
    </row>
    <row r="3991" spans="1:4">
      <c r="A3991" s="184" t="s">
        <v>1534</v>
      </c>
      <c r="B3991" s="184" t="s">
        <v>1535</v>
      </c>
      <c r="C3991" s="184" t="s">
        <v>6182</v>
      </c>
      <c r="D3991" s="185" t="s">
        <v>2271</v>
      </c>
    </row>
    <row r="3992" spans="1:4">
      <c r="A3992" s="184" t="s">
        <v>1534</v>
      </c>
      <c r="B3992" s="184" t="s">
        <v>1535</v>
      </c>
      <c r="C3992" s="184" t="s">
        <v>6183</v>
      </c>
      <c r="D3992" s="185" t="s">
        <v>2271</v>
      </c>
    </row>
    <row r="3993" spans="1:4">
      <c r="A3993" s="184" t="s">
        <v>1534</v>
      </c>
      <c r="B3993" s="184" t="s">
        <v>1535</v>
      </c>
      <c r="C3993" s="184" t="s">
        <v>6184</v>
      </c>
      <c r="D3993" s="185" t="s">
        <v>2271</v>
      </c>
    </row>
    <row r="3994" spans="1:4">
      <c r="A3994" s="184" t="s">
        <v>1534</v>
      </c>
      <c r="B3994" s="184" t="s">
        <v>1535</v>
      </c>
      <c r="C3994" s="184" t="s">
        <v>6181</v>
      </c>
      <c r="D3994" s="185" t="s">
        <v>2288</v>
      </c>
    </row>
    <row r="3995" spans="1:4">
      <c r="A3995" s="184" t="s">
        <v>1536</v>
      </c>
      <c r="B3995" s="184" t="s">
        <v>1537</v>
      </c>
      <c r="C3995" s="184" t="s">
        <v>4161</v>
      </c>
      <c r="D3995" s="185" t="s">
        <v>2271</v>
      </c>
    </row>
    <row r="3996" spans="1:4">
      <c r="A3996" s="184" t="s">
        <v>1536</v>
      </c>
      <c r="B3996" s="184" t="s">
        <v>1537</v>
      </c>
      <c r="C3996" s="184" t="s">
        <v>1537</v>
      </c>
      <c r="D3996" s="185" t="s">
        <v>2271</v>
      </c>
    </row>
    <row r="3997" spans="1:4">
      <c r="A3997" s="184" t="s">
        <v>1536</v>
      </c>
      <c r="B3997" s="184" t="s">
        <v>1537</v>
      </c>
      <c r="C3997" s="184" t="s">
        <v>3731</v>
      </c>
      <c r="D3997" s="185" t="s">
        <v>2271</v>
      </c>
    </row>
    <row r="3998" spans="1:4">
      <c r="A3998" s="184" t="s">
        <v>1536</v>
      </c>
      <c r="B3998" s="184" t="s">
        <v>1537</v>
      </c>
      <c r="C3998" s="184" t="s">
        <v>4162</v>
      </c>
      <c r="D3998" s="185" t="s">
        <v>2271</v>
      </c>
    </row>
    <row r="3999" spans="1:4">
      <c r="A3999" s="184" t="s">
        <v>1536</v>
      </c>
      <c r="B3999" s="184" t="s">
        <v>1537</v>
      </c>
      <c r="C3999" s="184" t="s">
        <v>4163</v>
      </c>
      <c r="D3999" s="185" t="s">
        <v>2271</v>
      </c>
    </row>
    <row r="4000" spans="1:4">
      <c r="A4000" s="184" t="s">
        <v>1536</v>
      </c>
      <c r="B4000" s="184" t="s">
        <v>1537</v>
      </c>
      <c r="C4000" s="184" t="s">
        <v>4164</v>
      </c>
      <c r="D4000" s="185" t="s">
        <v>2271</v>
      </c>
    </row>
    <row r="4001" spans="1:4">
      <c r="A4001" s="184" t="s">
        <v>1538</v>
      </c>
      <c r="B4001" s="184" t="s">
        <v>1539</v>
      </c>
      <c r="C4001" s="184" t="s">
        <v>5675</v>
      </c>
      <c r="D4001" s="185" t="s">
        <v>2271</v>
      </c>
    </row>
    <row r="4002" spans="1:4">
      <c r="A4002" s="184" t="s">
        <v>1538</v>
      </c>
      <c r="B4002" s="184" t="s">
        <v>1539</v>
      </c>
      <c r="C4002" s="184" t="s">
        <v>5676</v>
      </c>
      <c r="D4002" s="185" t="s">
        <v>2271</v>
      </c>
    </row>
    <row r="4003" spans="1:4">
      <c r="A4003" s="184" t="s">
        <v>1538</v>
      </c>
      <c r="B4003" s="184" t="s">
        <v>1539</v>
      </c>
      <c r="C4003" s="184" t="s">
        <v>1539</v>
      </c>
      <c r="D4003" s="185" t="s">
        <v>2271</v>
      </c>
    </row>
    <row r="4004" spans="1:4">
      <c r="A4004" s="184" t="s">
        <v>1538</v>
      </c>
      <c r="B4004" s="184" t="s">
        <v>1539</v>
      </c>
      <c r="C4004" s="184" t="s">
        <v>5677</v>
      </c>
      <c r="D4004" s="185" t="s">
        <v>2271</v>
      </c>
    </row>
    <row r="4005" spans="1:4">
      <c r="A4005" s="184" t="s">
        <v>1538</v>
      </c>
      <c r="B4005" s="184" t="s">
        <v>1539</v>
      </c>
      <c r="C4005" s="184" t="s">
        <v>5678</v>
      </c>
      <c r="D4005" s="185" t="s">
        <v>2271</v>
      </c>
    </row>
    <row r="4006" spans="1:4">
      <c r="A4006" s="184" t="s">
        <v>1538</v>
      </c>
      <c r="B4006" s="184" t="s">
        <v>1539</v>
      </c>
      <c r="C4006" s="184" t="s">
        <v>5679</v>
      </c>
      <c r="D4006" s="185" t="s">
        <v>2271</v>
      </c>
    </row>
    <row r="4007" spans="1:4">
      <c r="A4007" s="184" t="s">
        <v>1540</v>
      </c>
      <c r="B4007" s="184" t="s">
        <v>1541</v>
      </c>
      <c r="C4007" s="184" t="s">
        <v>5807</v>
      </c>
      <c r="D4007" s="185" t="s">
        <v>2271</v>
      </c>
    </row>
    <row r="4008" spans="1:4">
      <c r="A4008" s="184" t="s">
        <v>1540</v>
      </c>
      <c r="B4008" s="184" t="s">
        <v>1541</v>
      </c>
      <c r="C4008" s="184" t="s">
        <v>1541</v>
      </c>
      <c r="D4008" s="185" t="s">
        <v>2271</v>
      </c>
    </row>
    <row r="4009" spans="1:4">
      <c r="A4009" s="184" t="s">
        <v>1540</v>
      </c>
      <c r="B4009" s="184" t="s">
        <v>1541</v>
      </c>
      <c r="C4009" s="184" t="s">
        <v>5808</v>
      </c>
      <c r="D4009" s="185" t="s">
        <v>2271</v>
      </c>
    </row>
    <row r="4010" spans="1:4">
      <c r="A4010" s="184" t="s">
        <v>1540</v>
      </c>
      <c r="B4010" s="184" t="s">
        <v>1541</v>
      </c>
      <c r="C4010" s="184" t="s">
        <v>5809</v>
      </c>
      <c r="D4010" s="185" t="s">
        <v>2271</v>
      </c>
    </row>
    <row r="4011" spans="1:4">
      <c r="A4011" s="184" t="s">
        <v>1540</v>
      </c>
      <c r="B4011" s="184" t="s">
        <v>1541</v>
      </c>
      <c r="C4011" s="184" t="s">
        <v>5810</v>
      </c>
      <c r="D4011" s="185" t="s">
        <v>2271</v>
      </c>
    </row>
    <row r="4012" spans="1:4">
      <c r="A4012" s="184" t="s">
        <v>1540</v>
      </c>
      <c r="B4012" s="184" t="s">
        <v>1541</v>
      </c>
      <c r="C4012" s="184" t="s">
        <v>5811</v>
      </c>
      <c r="D4012" s="185" t="s">
        <v>2271</v>
      </c>
    </row>
    <row r="4013" spans="1:4">
      <c r="A4013" s="184" t="s">
        <v>1540</v>
      </c>
      <c r="B4013" s="184" t="s">
        <v>1541</v>
      </c>
      <c r="C4013" s="184" t="s">
        <v>5812</v>
      </c>
      <c r="D4013" s="185" t="s">
        <v>2271</v>
      </c>
    </row>
    <row r="4014" spans="1:4">
      <c r="A4014" s="184" t="s">
        <v>1540</v>
      </c>
      <c r="B4014" s="184" t="s">
        <v>1541</v>
      </c>
      <c r="C4014" s="184" t="s">
        <v>5813</v>
      </c>
      <c r="D4014" s="185" t="s">
        <v>2271</v>
      </c>
    </row>
    <row r="4015" spans="1:4">
      <c r="A4015" s="184" t="s">
        <v>1542</v>
      </c>
      <c r="B4015" s="184" t="s">
        <v>2183</v>
      </c>
      <c r="C4015" s="184" t="s">
        <v>3019</v>
      </c>
      <c r="D4015" s="185" t="s">
        <v>2290</v>
      </c>
    </row>
    <row r="4016" spans="1:4">
      <c r="A4016" s="184" t="s">
        <v>1542</v>
      </c>
      <c r="B4016" s="184" t="s">
        <v>2183</v>
      </c>
      <c r="C4016" s="184" t="s">
        <v>2183</v>
      </c>
      <c r="D4016" s="185" t="s">
        <v>2286</v>
      </c>
    </row>
    <row r="4017" spans="1:4">
      <c r="A4017" s="184" t="s">
        <v>1542</v>
      </c>
      <c r="B4017" s="184" t="s">
        <v>2183</v>
      </c>
      <c r="C4017" s="184" t="s">
        <v>3011</v>
      </c>
      <c r="D4017" s="185" t="s">
        <v>2271</v>
      </c>
    </row>
    <row r="4018" spans="1:4">
      <c r="A4018" s="184" t="s">
        <v>1542</v>
      </c>
      <c r="B4018" s="184" t="s">
        <v>2183</v>
      </c>
      <c r="C4018" s="184" t="s">
        <v>3013</v>
      </c>
      <c r="D4018" s="185" t="s">
        <v>2271</v>
      </c>
    </row>
    <row r="4019" spans="1:4">
      <c r="A4019" s="184" t="s">
        <v>1542</v>
      </c>
      <c r="B4019" s="184" t="s">
        <v>2183</v>
      </c>
      <c r="C4019" s="184" t="s">
        <v>3014</v>
      </c>
      <c r="D4019" s="185" t="s">
        <v>2271</v>
      </c>
    </row>
    <row r="4020" spans="1:4">
      <c r="A4020" s="184" t="s">
        <v>1542</v>
      </c>
      <c r="B4020" s="184" t="s">
        <v>2183</v>
      </c>
      <c r="C4020" s="184" t="s">
        <v>3016</v>
      </c>
      <c r="D4020" s="185" t="s">
        <v>2271</v>
      </c>
    </row>
    <row r="4021" spans="1:4">
      <c r="A4021" s="184" t="s">
        <v>1542</v>
      </c>
      <c r="B4021" s="184" t="s">
        <v>2183</v>
      </c>
      <c r="C4021" s="184" t="s">
        <v>3017</v>
      </c>
      <c r="D4021" s="185" t="s">
        <v>2271</v>
      </c>
    </row>
    <row r="4022" spans="1:4">
      <c r="A4022" s="184" t="s">
        <v>1542</v>
      </c>
      <c r="B4022" s="184" t="s">
        <v>2183</v>
      </c>
      <c r="C4022" s="184" t="s">
        <v>3021</v>
      </c>
      <c r="D4022" s="185" t="s">
        <v>2271</v>
      </c>
    </row>
    <row r="4023" spans="1:4">
      <c r="A4023" s="184" t="s">
        <v>1542</v>
      </c>
      <c r="B4023" s="184" t="s">
        <v>2183</v>
      </c>
      <c r="C4023" s="184" t="s">
        <v>3022</v>
      </c>
      <c r="D4023" s="185" t="s">
        <v>2271</v>
      </c>
    </row>
    <row r="4024" spans="1:4">
      <c r="A4024" s="184" t="s">
        <v>1542</v>
      </c>
      <c r="B4024" s="184" t="s">
        <v>2183</v>
      </c>
      <c r="C4024" s="184" t="s">
        <v>3023</v>
      </c>
      <c r="D4024" s="185" t="s">
        <v>2271</v>
      </c>
    </row>
    <row r="4025" spans="1:4">
      <c r="A4025" s="184" t="s">
        <v>1542</v>
      </c>
      <c r="B4025" s="184" t="s">
        <v>2183</v>
      </c>
      <c r="C4025" s="184" t="s">
        <v>3012</v>
      </c>
      <c r="D4025" s="185" t="s">
        <v>2288</v>
      </c>
    </row>
    <row r="4026" spans="1:4">
      <c r="A4026" s="184" t="s">
        <v>1542</v>
      </c>
      <c r="B4026" s="184" t="s">
        <v>2183</v>
      </c>
      <c r="C4026" s="184" t="s">
        <v>3015</v>
      </c>
      <c r="D4026" s="185" t="s">
        <v>2288</v>
      </c>
    </row>
    <row r="4027" spans="1:4">
      <c r="A4027" s="184" t="s">
        <v>1542</v>
      </c>
      <c r="B4027" s="184" t="s">
        <v>2183</v>
      </c>
      <c r="C4027" s="184" t="s">
        <v>3018</v>
      </c>
      <c r="D4027" s="185" t="s">
        <v>2288</v>
      </c>
    </row>
    <row r="4028" spans="1:4">
      <c r="A4028" s="184" t="s">
        <v>1542</v>
      </c>
      <c r="B4028" s="184" t="s">
        <v>2183</v>
      </c>
      <c r="C4028" s="184" t="s">
        <v>3020</v>
      </c>
      <c r="D4028" s="185" t="s">
        <v>2288</v>
      </c>
    </row>
    <row r="4029" spans="1:4">
      <c r="A4029" s="184" t="s">
        <v>1542</v>
      </c>
      <c r="B4029" s="184" t="s">
        <v>2183</v>
      </c>
      <c r="C4029" s="184" t="s">
        <v>3024</v>
      </c>
      <c r="D4029" s="185" t="s">
        <v>2288</v>
      </c>
    </row>
    <row r="4030" spans="1:4">
      <c r="A4030" s="184" t="s">
        <v>1544</v>
      </c>
      <c r="B4030" s="184" t="s">
        <v>1545</v>
      </c>
      <c r="C4030" s="184" t="s">
        <v>1545</v>
      </c>
      <c r="D4030" s="185" t="s">
        <v>2271</v>
      </c>
    </row>
    <row r="4031" spans="1:4">
      <c r="A4031" s="184" t="s">
        <v>1544</v>
      </c>
      <c r="B4031" s="184" t="s">
        <v>1545</v>
      </c>
      <c r="C4031" s="184" t="s">
        <v>2518</v>
      </c>
      <c r="D4031" s="185" t="s">
        <v>2271</v>
      </c>
    </row>
    <row r="4032" spans="1:4">
      <c r="A4032" s="184" t="s">
        <v>1544</v>
      </c>
      <c r="B4032" s="184" t="s">
        <v>1545</v>
      </c>
      <c r="C4032" s="184" t="s">
        <v>2519</v>
      </c>
      <c r="D4032" s="185" t="s">
        <v>2271</v>
      </c>
    </row>
    <row r="4033" spans="1:4">
      <c r="A4033" s="184" t="s">
        <v>1544</v>
      </c>
      <c r="B4033" s="184" t="s">
        <v>1545</v>
      </c>
      <c r="C4033" s="184" t="s">
        <v>2520</v>
      </c>
      <c r="D4033" s="185" t="s">
        <v>2288</v>
      </c>
    </row>
    <row r="4034" spans="1:4">
      <c r="A4034" s="184" t="s">
        <v>1546</v>
      </c>
      <c r="B4034" s="184" t="s">
        <v>1547</v>
      </c>
      <c r="C4034" s="184" t="s">
        <v>1547</v>
      </c>
      <c r="D4034" s="185" t="s">
        <v>2271</v>
      </c>
    </row>
    <row r="4035" spans="1:4">
      <c r="A4035" s="184" t="s">
        <v>1546</v>
      </c>
      <c r="B4035" s="184" t="s">
        <v>1547</v>
      </c>
      <c r="C4035" s="184" t="s">
        <v>2704</v>
      </c>
      <c r="D4035" s="185" t="s">
        <v>2271</v>
      </c>
    </row>
    <row r="4036" spans="1:4">
      <c r="A4036" s="184" t="s">
        <v>1546</v>
      </c>
      <c r="B4036" s="184" t="s">
        <v>1547</v>
      </c>
      <c r="C4036" s="184" t="s">
        <v>2705</v>
      </c>
      <c r="D4036" s="185" t="s">
        <v>2271</v>
      </c>
    </row>
    <row r="4037" spans="1:4">
      <c r="A4037" s="184" t="s">
        <v>1546</v>
      </c>
      <c r="B4037" s="184" t="s">
        <v>1547</v>
      </c>
      <c r="C4037" s="184" t="s">
        <v>2706</v>
      </c>
      <c r="D4037" s="185" t="s">
        <v>2271</v>
      </c>
    </row>
    <row r="4038" spans="1:4">
      <c r="A4038" s="184" t="s">
        <v>1548</v>
      </c>
      <c r="B4038" s="184" t="s">
        <v>1549</v>
      </c>
      <c r="C4038" s="184" t="s">
        <v>1549</v>
      </c>
      <c r="D4038" s="185" t="s">
        <v>2271</v>
      </c>
    </row>
    <row r="4039" spans="1:4">
      <c r="A4039" s="184" t="s">
        <v>1548</v>
      </c>
      <c r="B4039" s="184" t="s">
        <v>1549</v>
      </c>
      <c r="C4039" s="184" t="s">
        <v>2828</v>
      </c>
      <c r="D4039" s="185" t="s">
        <v>2271</v>
      </c>
    </row>
    <row r="4040" spans="1:4">
      <c r="A4040" s="184" t="s">
        <v>1548</v>
      </c>
      <c r="B4040" s="184" t="s">
        <v>1549</v>
      </c>
      <c r="C4040" s="184" t="s">
        <v>2829</v>
      </c>
      <c r="D4040" s="185" t="s">
        <v>2271</v>
      </c>
    </row>
    <row r="4041" spans="1:4">
      <c r="A4041" s="184" t="s">
        <v>1550</v>
      </c>
      <c r="B4041" s="184" t="s">
        <v>1551</v>
      </c>
      <c r="C4041" s="184" t="s">
        <v>1551</v>
      </c>
      <c r="D4041" s="185" t="s">
        <v>2271</v>
      </c>
    </row>
    <row r="4042" spans="1:4">
      <c r="A4042" s="184" t="s">
        <v>1550</v>
      </c>
      <c r="B4042" s="184" t="s">
        <v>1551</v>
      </c>
      <c r="C4042" s="184" t="s">
        <v>2850</v>
      </c>
      <c r="D4042" s="185" t="s">
        <v>2271</v>
      </c>
    </row>
    <row r="4043" spans="1:4">
      <c r="A4043" s="184" t="s">
        <v>1552</v>
      </c>
      <c r="B4043" s="184" t="s">
        <v>1553</v>
      </c>
      <c r="C4043" s="184" t="s">
        <v>1553</v>
      </c>
      <c r="D4043" s="185" t="s">
        <v>2271</v>
      </c>
    </row>
    <row r="4044" spans="1:4">
      <c r="A4044" s="184" t="s">
        <v>1552</v>
      </c>
      <c r="B4044" s="184" t="s">
        <v>1553</v>
      </c>
      <c r="C4044" s="184" t="s">
        <v>3263</v>
      </c>
      <c r="D4044" s="185" t="s">
        <v>2271</v>
      </c>
    </row>
    <row r="4045" spans="1:4">
      <c r="A4045" s="184" t="s">
        <v>1552</v>
      </c>
      <c r="B4045" s="184" t="s">
        <v>1553</v>
      </c>
      <c r="C4045" s="184" t="s">
        <v>3264</v>
      </c>
      <c r="D4045" s="185" t="s">
        <v>2271</v>
      </c>
    </row>
    <row r="4046" spans="1:4">
      <c r="A4046" s="184" t="s">
        <v>1552</v>
      </c>
      <c r="B4046" s="184" t="s">
        <v>1553</v>
      </c>
      <c r="C4046" s="184" t="s">
        <v>3265</v>
      </c>
      <c r="D4046" s="185" t="s">
        <v>2271</v>
      </c>
    </row>
    <row r="4047" spans="1:4">
      <c r="A4047" s="184" t="s">
        <v>1554</v>
      </c>
      <c r="B4047" s="184" t="s">
        <v>1555</v>
      </c>
      <c r="C4047" s="184" t="s">
        <v>1555</v>
      </c>
      <c r="D4047" s="185" t="s">
        <v>2271</v>
      </c>
    </row>
    <row r="4048" spans="1:4">
      <c r="A4048" s="184" t="s">
        <v>1554</v>
      </c>
      <c r="B4048" s="184" t="s">
        <v>1555</v>
      </c>
      <c r="C4048" s="184" t="s">
        <v>3368</v>
      </c>
      <c r="D4048" s="185" t="s">
        <v>2271</v>
      </c>
    </row>
    <row r="4049" spans="1:4">
      <c r="A4049" s="184" t="s">
        <v>1556</v>
      </c>
      <c r="B4049" s="184" t="s">
        <v>1557</v>
      </c>
      <c r="C4049" s="184" t="s">
        <v>1557</v>
      </c>
      <c r="D4049" s="185" t="s">
        <v>2271</v>
      </c>
    </row>
    <row r="4050" spans="1:4">
      <c r="A4050" s="184" t="s">
        <v>1556</v>
      </c>
      <c r="B4050" s="184" t="s">
        <v>1557</v>
      </c>
      <c r="C4050" s="184" t="s">
        <v>3446</v>
      </c>
      <c r="D4050" s="185" t="s">
        <v>2271</v>
      </c>
    </row>
    <row r="4051" spans="1:4">
      <c r="A4051" s="184" t="s">
        <v>1558</v>
      </c>
      <c r="B4051" s="184" t="s">
        <v>1559</v>
      </c>
      <c r="C4051" s="184" t="s">
        <v>1559</v>
      </c>
      <c r="D4051" s="185" t="s">
        <v>2271</v>
      </c>
    </row>
    <row r="4052" spans="1:4">
      <c r="A4052" s="184" t="s">
        <v>1558</v>
      </c>
      <c r="B4052" s="184" t="s">
        <v>1559</v>
      </c>
      <c r="C4052" s="184" t="s">
        <v>3741</v>
      </c>
      <c r="D4052" s="185" t="s">
        <v>2271</v>
      </c>
    </row>
    <row r="4053" spans="1:4">
      <c r="A4053" s="184" t="s">
        <v>1560</v>
      </c>
      <c r="B4053" s="184" t="s">
        <v>1561</v>
      </c>
      <c r="C4053" s="184" t="s">
        <v>1561</v>
      </c>
      <c r="D4053" s="185" t="s">
        <v>2271</v>
      </c>
    </row>
    <row r="4054" spans="1:4">
      <c r="A4054" s="184" t="s">
        <v>1560</v>
      </c>
      <c r="B4054" s="184" t="s">
        <v>1561</v>
      </c>
      <c r="C4054" s="184" t="s">
        <v>3808</v>
      </c>
      <c r="D4054" s="185" t="s">
        <v>2271</v>
      </c>
    </row>
    <row r="4055" spans="1:4">
      <c r="A4055" s="184" t="s">
        <v>1560</v>
      </c>
      <c r="B4055" s="184" t="s">
        <v>1561</v>
      </c>
      <c r="C4055" s="184" t="s">
        <v>3809</v>
      </c>
      <c r="D4055" s="185" t="s">
        <v>2271</v>
      </c>
    </row>
    <row r="4056" spans="1:4">
      <c r="A4056" s="184" t="s">
        <v>1562</v>
      </c>
      <c r="B4056" s="184" t="s">
        <v>1563</v>
      </c>
      <c r="C4056" s="184" t="s">
        <v>1563</v>
      </c>
      <c r="D4056" s="185" t="s">
        <v>2271</v>
      </c>
    </row>
    <row r="4057" spans="1:4">
      <c r="A4057" s="184" t="s">
        <v>1562</v>
      </c>
      <c r="B4057" s="184" t="s">
        <v>1563</v>
      </c>
      <c r="C4057" s="184" t="s">
        <v>3860</v>
      </c>
      <c r="D4057" s="185" t="s">
        <v>2271</v>
      </c>
    </row>
    <row r="4058" spans="1:4">
      <c r="A4058" s="184" t="s">
        <v>1562</v>
      </c>
      <c r="B4058" s="184" t="s">
        <v>1563</v>
      </c>
      <c r="C4058" s="184" t="s">
        <v>3861</v>
      </c>
      <c r="D4058" s="185" t="s">
        <v>2271</v>
      </c>
    </row>
    <row r="4059" spans="1:4">
      <c r="A4059" s="184" t="s">
        <v>1562</v>
      </c>
      <c r="B4059" s="184" t="s">
        <v>1563</v>
      </c>
      <c r="C4059" s="184" t="s">
        <v>3862</v>
      </c>
      <c r="D4059" s="185" t="s">
        <v>2271</v>
      </c>
    </row>
    <row r="4060" spans="1:4">
      <c r="A4060" s="184" t="s">
        <v>1562</v>
      </c>
      <c r="B4060" s="184" t="s">
        <v>1563</v>
      </c>
      <c r="C4060" s="184" t="s">
        <v>3863</v>
      </c>
      <c r="D4060" s="185" t="s">
        <v>2271</v>
      </c>
    </row>
    <row r="4061" spans="1:4">
      <c r="A4061" s="184" t="s">
        <v>1562</v>
      </c>
      <c r="B4061" s="184" t="s">
        <v>1563</v>
      </c>
      <c r="C4061" s="184" t="s">
        <v>3864</v>
      </c>
      <c r="D4061" s="185" t="s">
        <v>2271</v>
      </c>
    </row>
    <row r="4062" spans="1:4">
      <c r="A4062" s="184" t="s">
        <v>1564</v>
      </c>
      <c r="B4062" s="184" t="s">
        <v>1565</v>
      </c>
      <c r="C4062" s="184" t="s">
        <v>1565</v>
      </c>
      <c r="D4062" s="185" t="s">
        <v>2271</v>
      </c>
    </row>
    <row r="4063" spans="1:4">
      <c r="A4063" s="184" t="s">
        <v>1564</v>
      </c>
      <c r="B4063" s="184" t="s">
        <v>1565</v>
      </c>
      <c r="C4063" s="184" t="s">
        <v>3949</v>
      </c>
      <c r="D4063" s="185" t="s">
        <v>2271</v>
      </c>
    </row>
    <row r="4064" spans="1:4">
      <c r="A4064" s="184" t="s">
        <v>1566</v>
      </c>
      <c r="B4064" s="184" t="s">
        <v>1567</v>
      </c>
      <c r="C4064" s="184" t="s">
        <v>4154</v>
      </c>
      <c r="D4064" s="185" t="s">
        <v>2290</v>
      </c>
    </row>
    <row r="4065" spans="1:4">
      <c r="A4065" s="184" t="s">
        <v>1566</v>
      </c>
      <c r="B4065" s="184" t="s">
        <v>1567</v>
      </c>
      <c r="C4065" s="184" t="s">
        <v>1567</v>
      </c>
      <c r="D4065" s="185" t="s">
        <v>2286</v>
      </c>
    </row>
    <row r="4066" spans="1:4">
      <c r="A4066" s="184" t="s">
        <v>1566</v>
      </c>
      <c r="B4066" s="184" t="s">
        <v>1567</v>
      </c>
      <c r="C4066" s="184" t="s">
        <v>4155</v>
      </c>
      <c r="D4066" s="185" t="s">
        <v>2271</v>
      </c>
    </row>
    <row r="4067" spans="1:4">
      <c r="A4067" s="184" t="s">
        <v>1566</v>
      </c>
      <c r="B4067" s="184" t="s">
        <v>1567</v>
      </c>
      <c r="C4067" s="184" t="s">
        <v>4156</v>
      </c>
      <c r="D4067" s="185" t="s">
        <v>2288</v>
      </c>
    </row>
    <row r="4068" spans="1:4">
      <c r="A4068" s="184" t="s">
        <v>1568</v>
      </c>
      <c r="B4068" s="184" t="s">
        <v>1569</v>
      </c>
      <c r="C4068" s="184" t="s">
        <v>1569</v>
      </c>
      <c r="D4068" s="185" t="s">
        <v>2271</v>
      </c>
    </row>
    <row r="4069" spans="1:4">
      <c r="A4069" s="184" t="s">
        <v>1568</v>
      </c>
      <c r="B4069" s="184" t="s">
        <v>1569</v>
      </c>
      <c r="C4069" s="184" t="s">
        <v>5587</v>
      </c>
      <c r="D4069" s="185" t="s">
        <v>2271</v>
      </c>
    </row>
    <row r="4070" spans="1:4">
      <c r="A4070" s="184" t="s">
        <v>1568</v>
      </c>
      <c r="B4070" s="184" t="s">
        <v>1569</v>
      </c>
      <c r="C4070" s="184" t="s">
        <v>5588</v>
      </c>
      <c r="D4070" s="185" t="s">
        <v>2271</v>
      </c>
    </row>
    <row r="4071" spans="1:4">
      <c r="A4071" s="184" t="s">
        <v>1568</v>
      </c>
      <c r="B4071" s="184" t="s">
        <v>1569</v>
      </c>
      <c r="C4071" s="184" t="s">
        <v>3283</v>
      </c>
      <c r="D4071" s="185" t="s">
        <v>2288</v>
      </c>
    </row>
    <row r="4072" spans="1:4">
      <c r="A4072" s="184" t="s">
        <v>1568</v>
      </c>
      <c r="B4072" s="184" t="s">
        <v>1569</v>
      </c>
      <c r="C4072" s="184" t="s">
        <v>3975</v>
      </c>
      <c r="D4072" s="185" t="s">
        <v>2288</v>
      </c>
    </row>
    <row r="4073" spans="1:4">
      <c r="A4073" s="184" t="s">
        <v>1570</v>
      </c>
      <c r="B4073" s="184" t="s">
        <v>1571</v>
      </c>
      <c r="C4073" s="184" t="s">
        <v>1571</v>
      </c>
      <c r="D4073" s="185" t="s">
        <v>2271</v>
      </c>
    </row>
    <row r="4074" spans="1:4">
      <c r="A4074" s="184" t="s">
        <v>1570</v>
      </c>
      <c r="B4074" s="184" t="s">
        <v>1571</v>
      </c>
      <c r="C4074" s="184" t="s">
        <v>3452</v>
      </c>
      <c r="D4074" s="185" t="s">
        <v>2271</v>
      </c>
    </row>
    <row r="4075" spans="1:4">
      <c r="A4075" s="184" t="s">
        <v>1572</v>
      </c>
      <c r="B4075" s="184" t="s">
        <v>5656</v>
      </c>
      <c r="C4075" s="184" t="s">
        <v>5657</v>
      </c>
      <c r="D4075" s="185" t="s">
        <v>2271</v>
      </c>
    </row>
    <row r="4076" spans="1:4">
      <c r="A4076" s="184" t="s">
        <v>1572</v>
      </c>
      <c r="B4076" s="184" t="s">
        <v>5656</v>
      </c>
      <c r="C4076" s="184" t="s">
        <v>5656</v>
      </c>
      <c r="D4076" s="185" t="s">
        <v>2271</v>
      </c>
    </row>
    <row r="4077" spans="1:4">
      <c r="A4077" s="184" t="s">
        <v>1572</v>
      </c>
      <c r="B4077" s="184" t="s">
        <v>5656</v>
      </c>
      <c r="C4077" s="184" t="s">
        <v>5658</v>
      </c>
      <c r="D4077" s="185" t="s">
        <v>2271</v>
      </c>
    </row>
    <row r="4078" spans="1:4">
      <c r="A4078" s="184" t="s">
        <v>1574</v>
      </c>
      <c r="B4078" s="184" t="s">
        <v>1575</v>
      </c>
      <c r="C4078" s="184" t="s">
        <v>1575</v>
      </c>
      <c r="D4078" s="185" t="s">
        <v>2271</v>
      </c>
    </row>
    <row r="4079" spans="1:4">
      <c r="A4079" s="184" t="s">
        <v>1574</v>
      </c>
      <c r="B4079" s="184" t="s">
        <v>1575</v>
      </c>
      <c r="C4079" s="184" t="s">
        <v>5784</v>
      </c>
      <c r="D4079" s="185" t="s">
        <v>2271</v>
      </c>
    </row>
    <row r="4080" spans="1:4">
      <c r="A4080" s="184" t="s">
        <v>1574</v>
      </c>
      <c r="B4080" s="184" t="s">
        <v>1575</v>
      </c>
      <c r="C4080" s="184" t="s">
        <v>5785</v>
      </c>
      <c r="D4080" s="185" t="s">
        <v>2271</v>
      </c>
    </row>
    <row r="4081" spans="1:4">
      <c r="A4081" s="184" t="s">
        <v>1574</v>
      </c>
      <c r="B4081" s="184" t="s">
        <v>1575</v>
      </c>
      <c r="C4081" s="184" t="s">
        <v>5786</v>
      </c>
      <c r="D4081" s="185" t="s">
        <v>2271</v>
      </c>
    </row>
    <row r="4082" spans="1:4">
      <c r="A4082" s="184" t="s">
        <v>1576</v>
      </c>
      <c r="B4082" s="184" t="s">
        <v>1577</v>
      </c>
      <c r="C4082" s="184" t="s">
        <v>1577</v>
      </c>
      <c r="D4082" s="185" t="s">
        <v>2271</v>
      </c>
    </row>
    <row r="4083" spans="1:4">
      <c r="A4083" s="184" t="s">
        <v>1576</v>
      </c>
      <c r="B4083" s="184" t="s">
        <v>1577</v>
      </c>
      <c r="C4083" s="184" t="s">
        <v>3058</v>
      </c>
      <c r="D4083" s="185" t="s">
        <v>2271</v>
      </c>
    </row>
    <row r="4084" spans="1:4">
      <c r="A4084" s="184" t="s">
        <v>1576</v>
      </c>
      <c r="B4084" s="184" t="s">
        <v>1577</v>
      </c>
      <c r="C4084" s="184" t="s">
        <v>3057</v>
      </c>
      <c r="D4084" s="185" t="s">
        <v>2288</v>
      </c>
    </row>
    <row r="4085" spans="1:4">
      <c r="A4085" s="184" t="s">
        <v>1578</v>
      </c>
      <c r="B4085" s="184" t="s">
        <v>2662</v>
      </c>
      <c r="C4085" s="184" t="s">
        <v>2663</v>
      </c>
      <c r="D4085" s="185" t="s">
        <v>2271</v>
      </c>
    </row>
    <row r="4086" spans="1:4">
      <c r="A4086" s="184" t="s">
        <v>1578</v>
      </c>
      <c r="B4086" s="184" t="s">
        <v>2662</v>
      </c>
      <c r="C4086" s="184" t="s">
        <v>2664</v>
      </c>
      <c r="D4086" s="185" t="s">
        <v>2271</v>
      </c>
    </row>
    <row r="4087" spans="1:4">
      <c r="A4087" s="184" t="s">
        <v>1578</v>
      </c>
      <c r="B4087" s="184" t="s">
        <v>2662</v>
      </c>
      <c r="C4087" s="184" t="s">
        <v>2662</v>
      </c>
      <c r="D4087" s="185" t="s">
        <v>2271</v>
      </c>
    </row>
    <row r="4088" spans="1:4">
      <c r="A4088" s="184" t="s">
        <v>1578</v>
      </c>
      <c r="B4088" s="184" t="s">
        <v>2662</v>
      </c>
      <c r="C4088" s="184" t="s">
        <v>2665</v>
      </c>
      <c r="D4088" s="185" t="s">
        <v>2271</v>
      </c>
    </row>
    <row r="4089" spans="1:4">
      <c r="A4089" s="184" t="s">
        <v>1578</v>
      </c>
      <c r="B4089" s="184" t="s">
        <v>2662</v>
      </c>
      <c r="C4089" s="184" t="s">
        <v>2666</v>
      </c>
      <c r="D4089" s="185" t="s">
        <v>2271</v>
      </c>
    </row>
    <row r="4090" spans="1:4">
      <c r="A4090" s="184" t="s">
        <v>1578</v>
      </c>
      <c r="B4090" s="184" t="s">
        <v>2662</v>
      </c>
      <c r="C4090" s="184" t="s">
        <v>2667</v>
      </c>
      <c r="D4090" s="185" t="s">
        <v>2271</v>
      </c>
    </row>
    <row r="4091" spans="1:4">
      <c r="A4091" s="184" t="s">
        <v>1580</v>
      </c>
      <c r="B4091" s="184" t="s">
        <v>1581</v>
      </c>
      <c r="C4091" s="184" t="s">
        <v>6083</v>
      </c>
      <c r="D4091" s="185" t="s">
        <v>2271</v>
      </c>
    </row>
    <row r="4092" spans="1:4">
      <c r="A4092" s="184" t="s">
        <v>1580</v>
      </c>
      <c r="B4092" s="184" t="s">
        <v>1581</v>
      </c>
      <c r="C4092" s="184" t="s">
        <v>6084</v>
      </c>
      <c r="D4092" s="185" t="s">
        <v>2271</v>
      </c>
    </row>
    <row r="4093" spans="1:4">
      <c r="A4093" s="184" t="s">
        <v>1580</v>
      </c>
      <c r="B4093" s="184" t="s">
        <v>1581</v>
      </c>
      <c r="C4093" s="184" t="s">
        <v>1581</v>
      </c>
      <c r="D4093" s="185" t="s">
        <v>2271</v>
      </c>
    </row>
    <row r="4094" spans="1:4">
      <c r="A4094" s="184" t="s">
        <v>1580</v>
      </c>
      <c r="B4094" s="184" t="s">
        <v>1581</v>
      </c>
      <c r="C4094" s="184" t="s">
        <v>6085</v>
      </c>
      <c r="D4094" s="185" t="s">
        <v>2271</v>
      </c>
    </row>
    <row r="4095" spans="1:4">
      <c r="A4095" s="184" t="s">
        <v>1580</v>
      </c>
      <c r="B4095" s="184" t="s">
        <v>1581</v>
      </c>
      <c r="C4095" s="184" t="s">
        <v>6086</v>
      </c>
      <c r="D4095" s="185" t="s">
        <v>2271</v>
      </c>
    </row>
    <row r="4096" spans="1:4">
      <c r="A4096" s="184" t="s">
        <v>1580</v>
      </c>
      <c r="B4096" s="184" t="s">
        <v>1581</v>
      </c>
      <c r="C4096" s="184" t="s">
        <v>6087</v>
      </c>
      <c r="D4096" s="185" t="s">
        <v>2271</v>
      </c>
    </row>
    <row r="4097" spans="1:4">
      <c r="A4097" s="184" t="s">
        <v>1580</v>
      </c>
      <c r="B4097" s="184" t="s">
        <v>1581</v>
      </c>
      <c r="C4097" s="184" t="s">
        <v>6088</v>
      </c>
      <c r="D4097" s="185" t="s">
        <v>2271</v>
      </c>
    </row>
    <row r="4098" spans="1:4">
      <c r="A4098" s="184" t="s">
        <v>1580</v>
      </c>
      <c r="B4098" s="184" t="s">
        <v>1581</v>
      </c>
      <c r="C4098" s="184" t="s">
        <v>6089</v>
      </c>
      <c r="D4098" s="185" t="s">
        <v>2271</v>
      </c>
    </row>
    <row r="4099" spans="1:4">
      <c r="A4099" s="184" t="s">
        <v>1580</v>
      </c>
      <c r="B4099" s="184" t="s">
        <v>1581</v>
      </c>
      <c r="C4099" s="184" t="s">
        <v>6090</v>
      </c>
      <c r="D4099" s="185" t="s">
        <v>2271</v>
      </c>
    </row>
    <row r="4100" spans="1:4">
      <c r="A4100" s="184" t="s">
        <v>1580</v>
      </c>
      <c r="B4100" s="184" t="s">
        <v>1581</v>
      </c>
      <c r="C4100" s="184" t="s">
        <v>6091</v>
      </c>
      <c r="D4100" s="185" t="s">
        <v>2271</v>
      </c>
    </row>
    <row r="4101" spans="1:4">
      <c r="A4101" s="184" t="s">
        <v>1580</v>
      </c>
      <c r="B4101" s="184" t="s">
        <v>1581</v>
      </c>
      <c r="C4101" s="184" t="s">
        <v>6092</v>
      </c>
      <c r="D4101" s="185" t="s">
        <v>2271</v>
      </c>
    </row>
    <row r="4102" spans="1:4">
      <c r="A4102" s="184" t="s">
        <v>1580</v>
      </c>
      <c r="B4102" s="184" t="s">
        <v>1581</v>
      </c>
      <c r="C4102" s="184" t="s">
        <v>6093</v>
      </c>
      <c r="D4102" s="185" t="s">
        <v>2271</v>
      </c>
    </row>
    <row r="4103" spans="1:4">
      <c r="A4103" s="184" t="s">
        <v>1580</v>
      </c>
      <c r="B4103" s="184" t="s">
        <v>1581</v>
      </c>
      <c r="C4103" s="184" t="s">
        <v>6094</v>
      </c>
      <c r="D4103" s="185" t="s">
        <v>2271</v>
      </c>
    </row>
    <row r="4104" spans="1:4">
      <c r="A4104" s="184" t="s">
        <v>1582</v>
      </c>
      <c r="B4104" s="184" t="s">
        <v>1583</v>
      </c>
      <c r="C4104" s="184" t="s">
        <v>1583</v>
      </c>
      <c r="D4104" s="185" t="s">
        <v>2271</v>
      </c>
    </row>
    <row r="4105" spans="1:4">
      <c r="A4105" s="184" t="s">
        <v>1582</v>
      </c>
      <c r="B4105" s="184" t="s">
        <v>1583</v>
      </c>
      <c r="C4105" s="184" t="s">
        <v>2881</v>
      </c>
      <c r="D4105" s="185" t="s">
        <v>2271</v>
      </c>
    </row>
    <row r="4106" spans="1:4">
      <c r="A4106" s="184" t="s">
        <v>1582</v>
      </c>
      <c r="B4106" s="184" t="s">
        <v>1583</v>
      </c>
      <c r="C4106" s="184" t="s">
        <v>2883</v>
      </c>
      <c r="D4106" s="185" t="s">
        <v>2271</v>
      </c>
    </row>
    <row r="4107" spans="1:4">
      <c r="A4107" s="184" t="s">
        <v>1582</v>
      </c>
      <c r="B4107" s="184" t="s">
        <v>1583</v>
      </c>
      <c r="C4107" s="184" t="s">
        <v>2882</v>
      </c>
      <c r="D4107" s="185" t="s">
        <v>2288</v>
      </c>
    </row>
    <row r="4108" spans="1:4">
      <c r="A4108" s="184" t="s">
        <v>1584</v>
      </c>
      <c r="B4108" s="184" t="s">
        <v>3054</v>
      </c>
      <c r="C4108" s="184" t="s">
        <v>3054</v>
      </c>
      <c r="D4108" s="185" t="s">
        <v>2271</v>
      </c>
    </row>
    <row r="4109" spans="1:4">
      <c r="A4109" s="184" t="s">
        <v>1584</v>
      </c>
      <c r="B4109" s="184" t="s">
        <v>3054</v>
      </c>
      <c r="C4109" s="184" t="s">
        <v>3055</v>
      </c>
      <c r="D4109" s="185" t="s">
        <v>2271</v>
      </c>
    </row>
    <row r="4110" spans="1:4">
      <c r="A4110" s="184" t="s">
        <v>1586</v>
      </c>
      <c r="B4110" s="184" t="s">
        <v>1587</v>
      </c>
      <c r="C4110" s="184" t="s">
        <v>1587</v>
      </c>
      <c r="D4110" s="185" t="s">
        <v>2271</v>
      </c>
    </row>
    <row r="4111" spans="1:4">
      <c r="A4111" s="184" t="s">
        <v>1586</v>
      </c>
      <c r="B4111" s="184" t="s">
        <v>1587</v>
      </c>
      <c r="C4111" s="184" t="s">
        <v>3199</v>
      </c>
      <c r="D4111" s="185" t="s">
        <v>2271</v>
      </c>
    </row>
    <row r="4112" spans="1:4">
      <c r="A4112" s="184" t="s">
        <v>1586</v>
      </c>
      <c r="B4112" s="184" t="s">
        <v>1587</v>
      </c>
      <c r="C4112" s="184" t="s">
        <v>3198</v>
      </c>
      <c r="D4112" s="185" t="s">
        <v>2288</v>
      </c>
    </row>
    <row r="4113" spans="1:4">
      <c r="A4113" s="184" t="s">
        <v>1588</v>
      </c>
      <c r="B4113" s="184" t="s">
        <v>1589</v>
      </c>
      <c r="C4113" s="184" t="s">
        <v>1589</v>
      </c>
      <c r="D4113" s="185" t="s">
        <v>2271</v>
      </c>
    </row>
    <row r="4114" spans="1:4">
      <c r="A4114" s="184" t="s">
        <v>1588</v>
      </c>
      <c r="B4114" s="184" t="s">
        <v>1589</v>
      </c>
      <c r="C4114" s="184" t="s">
        <v>3873</v>
      </c>
      <c r="D4114" s="185" t="s">
        <v>2271</v>
      </c>
    </row>
    <row r="4115" spans="1:4">
      <c r="A4115" s="184" t="s">
        <v>1588</v>
      </c>
      <c r="B4115" s="184" t="s">
        <v>1589</v>
      </c>
      <c r="C4115" s="184" t="s">
        <v>3872</v>
      </c>
      <c r="D4115" s="185" t="s">
        <v>2288</v>
      </c>
    </row>
    <row r="4116" spans="1:4">
      <c r="A4116" s="184" t="s">
        <v>1590</v>
      </c>
      <c r="B4116" s="184" t="s">
        <v>1591</v>
      </c>
      <c r="C4116" s="184" t="s">
        <v>1591</v>
      </c>
      <c r="D4116" s="185" t="s">
        <v>2271</v>
      </c>
    </row>
    <row r="4117" spans="1:4">
      <c r="A4117" s="184" t="s">
        <v>1590</v>
      </c>
      <c r="B4117" s="184" t="s">
        <v>1591</v>
      </c>
      <c r="C4117" s="184" t="s">
        <v>2420</v>
      </c>
      <c r="D4117" s="185" t="s">
        <v>2271</v>
      </c>
    </row>
    <row r="4118" spans="1:4">
      <c r="A4118" s="184" t="s">
        <v>1590</v>
      </c>
      <c r="B4118" s="184" t="s">
        <v>1591</v>
      </c>
      <c r="C4118" s="184" t="s">
        <v>2421</v>
      </c>
      <c r="D4118" s="185" t="s">
        <v>2271</v>
      </c>
    </row>
    <row r="4119" spans="1:4">
      <c r="A4119" s="184" t="s">
        <v>1590</v>
      </c>
      <c r="B4119" s="184" t="s">
        <v>1591</v>
      </c>
      <c r="C4119" s="184" t="s">
        <v>2422</v>
      </c>
      <c r="D4119" s="185" t="s">
        <v>2271</v>
      </c>
    </row>
    <row r="4120" spans="1:4">
      <c r="A4120" s="184" t="s">
        <v>1590</v>
      </c>
      <c r="B4120" s="184" t="s">
        <v>1591</v>
      </c>
      <c r="C4120" s="184" t="s">
        <v>2423</v>
      </c>
      <c r="D4120" s="185" t="s">
        <v>2271</v>
      </c>
    </row>
    <row r="4121" spans="1:4">
      <c r="A4121" s="184" t="s">
        <v>1590</v>
      </c>
      <c r="B4121" s="184" t="s">
        <v>1591</v>
      </c>
      <c r="C4121" s="184" t="s">
        <v>2424</v>
      </c>
      <c r="D4121" s="185" t="s">
        <v>2271</v>
      </c>
    </row>
    <row r="4122" spans="1:4">
      <c r="A4122" s="184" t="s">
        <v>1590</v>
      </c>
      <c r="B4122" s="184" t="s">
        <v>1591</v>
      </c>
      <c r="C4122" s="184" t="s">
        <v>6669</v>
      </c>
      <c r="D4122" s="185" t="s">
        <v>2271</v>
      </c>
    </row>
    <row r="4123" spans="1:4">
      <c r="A4123" s="184" t="s">
        <v>1592</v>
      </c>
      <c r="B4123" s="184" t="s">
        <v>1593</v>
      </c>
      <c r="C4123" s="184" t="s">
        <v>6160</v>
      </c>
      <c r="D4123" s="185" t="s">
        <v>2271</v>
      </c>
    </row>
    <row r="4124" spans="1:4">
      <c r="A4124" s="184" t="s">
        <v>1592</v>
      </c>
      <c r="B4124" s="184" t="s">
        <v>1593</v>
      </c>
      <c r="C4124" s="184" t="s">
        <v>6161</v>
      </c>
      <c r="D4124" s="185" t="s">
        <v>2271</v>
      </c>
    </row>
    <row r="4125" spans="1:4">
      <c r="A4125" s="184" t="s">
        <v>1592</v>
      </c>
      <c r="B4125" s="184" t="s">
        <v>1593</v>
      </c>
      <c r="C4125" s="184" t="s">
        <v>1593</v>
      </c>
      <c r="D4125" s="185" t="s">
        <v>2271</v>
      </c>
    </row>
    <row r="4126" spans="1:4">
      <c r="A4126" s="184" t="s">
        <v>1592</v>
      </c>
      <c r="B4126" s="184" t="s">
        <v>1593</v>
      </c>
      <c r="C4126" s="184" t="s">
        <v>6162</v>
      </c>
      <c r="D4126" s="185" t="s">
        <v>2271</v>
      </c>
    </row>
    <row r="4127" spans="1:4">
      <c r="A4127" s="184" t="s">
        <v>1592</v>
      </c>
      <c r="B4127" s="184" t="s">
        <v>1593</v>
      </c>
      <c r="C4127" s="184" t="s">
        <v>3399</v>
      </c>
      <c r="D4127" s="185" t="s">
        <v>2271</v>
      </c>
    </row>
    <row r="4128" spans="1:4">
      <c r="A4128" s="184" t="s">
        <v>1592</v>
      </c>
      <c r="B4128" s="184" t="s">
        <v>1593</v>
      </c>
      <c r="C4128" s="184" t="s">
        <v>6163</v>
      </c>
      <c r="D4128" s="185" t="s">
        <v>2271</v>
      </c>
    </row>
    <row r="4129" spans="1:4">
      <c r="A4129" s="184" t="s">
        <v>1592</v>
      </c>
      <c r="B4129" s="184" t="s">
        <v>1593</v>
      </c>
      <c r="C4129" s="184" t="s">
        <v>6164</v>
      </c>
      <c r="D4129" s="185" t="s">
        <v>2271</v>
      </c>
    </row>
    <row r="4130" spans="1:4">
      <c r="A4130" s="184" t="s">
        <v>1594</v>
      </c>
      <c r="B4130" s="184" t="s">
        <v>1595</v>
      </c>
      <c r="C4130" s="184" t="s">
        <v>1595</v>
      </c>
      <c r="D4130" s="185" t="s">
        <v>2271</v>
      </c>
    </row>
    <row r="4131" spans="1:4">
      <c r="A4131" s="184" t="s">
        <v>1594</v>
      </c>
      <c r="B4131" s="184" t="s">
        <v>1595</v>
      </c>
      <c r="C4131" s="184" t="s">
        <v>6059</v>
      </c>
      <c r="D4131" s="185" t="s">
        <v>2271</v>
      </c>
    </row>
    <row r="4132" spans="1:4">
      <c r="A4132" s="184" t="s">
        <v>1594</v>
      </c>
      <c r="B4132" s="184" t="s">
        <v>1595</v>
      </c>
      <c r="C4132" s="184" t="s">
        <v>6060</v>
      </c>
      <c r="D4132" s="185" t="s">
        <v>2271</v>
      </c>
    </row>
    <row r="4133" spans="1:4">
      <c r="A4133" s="184" t="s">
        <v>1596</v>
      </c>
      <c r="B4133" s="184" t="s">
        <v>6004</v>
      </c>
      <c r="C4133" s="184" t="s">
        <v>6005</v>
      </c>
      <c r="D4133" s="185" t="s">
        <v>2271</v>
      </c>
    </row>
    <row r="4134" spans="1:4">
      <c r="A4134" s="184" t="s">
        <v>1596</v>
      </c>
      <c r="B4134" s="184" t="s">
        <v>6004</v>
      </c>
      <c r="C4134" s="184" t="s">
        <v>6006</v>
      </c>
      <c r="D4134" s="185" t="s">
        <v>2271</v>
      </c>
    </row>
    <row r="4135" spans="1:4">
      <c r="A4135" s="184" t="s">
        <v>1596</v>
      </c>
      <c r="B4135" s="184" t="s">
        <v>6004</v>
      </c>
      <c r="C4135" s="184" t="s">
        <v>6007</v>
      </c>
      <c r="D4135" s="185" t="s">
        <v>2271</v>
      </c>
    </row>
    <row r="4136" spans="1:4">
      <c r="A4136" s="184" t="s">
        <v>1596</v>
      </c>
      <c r="B4136" s="184" t="s">
        <v>6004</v>
      </c>
      <c r="C4136" s="184" t="s">
        <v>6004</v>
      </c>
      <c r="D4136" s="185" t="s">
        <v>2271</v>
      </c>
    </row>
    <row r="4137" spans="1:4">
      <c r="A4137" s="184" t="s">
        <v>1596</v>
      </c>
      <c r="B4137" s="184" t="s">
        <v>6004</v>
      </c>
      <c r="C4137" s="184" t="s">
        <v>6008</v>
      </c>
      <c r="D4137" s="185" t="s">
        <v>2271</v>
      </c>
    </row>
    <row r="4138" spans="1:4">
      <c r="A4138" s="184" t="s">
        <v>1596</v>
      </c>
      <c r="B4138" s="184" t="s">
        <v>6004</v>
      </c>
      <c r="C4138" s="184" t="s">
        <v>6009</v>
      </c>
      <c r="D4138" s="185" t="s">
        <v>2271</v>
      </c>
    </row>
    <row r="4139" spans="1:4">
      <c r="A4139" s="184" t="s">
        <v>1596</v>
      </c>
      <c r="B4139" s="184" t="s">
        <v>6004</v>
      </c>
      <c r="C4139" s="184" t="s">
        <v>6010</v>
      </c>
      <c r="D4139" s="185" t="s">
        <v>2271</v>
      </c>
    </row>
    <row r="4140" spans="1:4">
      <c r="A4140" s="184" t="s">
        <v>1596</v>
      </c>
      <c r="B4140" s="184" t="s">
        <v>6004</v>
      </c>
      <c r="C4140" s="184" t="s">
        <v>6011</v>
      </c>
      <c r="D4140" s="185" t="s">
        <v>2271</v>
      </c>
    </row>
    <row r="4141" spans="1:4">
      <c r="A4141" s="184" t="s">
        <v>1596</v>
      </c>
      <c r="B4141" s="184" t="s">
        <v>6004</v>
      </c>
      <c r="C4141" s="184" t="s">
        <v>6012</v>
      </c>
      <c r="D4141" s="185" t="s">
        <v>2271</v>
      </c>
    </row>
    <row r="4142" spans="1:4">
      <c r="A4142" s="184" t="s">
        <v>1598</v>
      </c>
      <c r="B4142" s="184" t="s">
        <v>1599</v>
      </c>
      <c r="C4142" s="184" t="s">
        <v>1599</v>
      </c>
      <c r="D4142" s="185" t="s">
        <v>2271</v>
      </c>
    </row>
    <row r="4143" spans="1:4">
      <c r="A4143" s="184" t="s">
        <v>1598</v>
      </c>
      <c r="B4143" s="184" t="s">
        <v>1599</v>
      </c>
      <c r="C4143" s="184" t="s">
        <v>6226</v>
      </c>
      <c r="D4143" s="185" t="s">
        <v>2271</v>
      </c>
    </row>
    <row r="4144" spans="1:4">
      <c r="A4144" s="184" t="s">
        <v>1598</v>
      </c>
      <c r="B4144" s="184" t="s">
        <v>1599</v>
      </c>
      <c r="C4144" s="184" t="s">
        <v>6227</v>
      </c>
      <c r="D4144" s="185" t="s">
        <v>2271</v>
      </c>
    </row>
    <row r="4145" spans="1:4">
      <c r="A4145" s="184" t="s">
        <v>1600</v>
      </c>
      <c r="B4145" s="184" t="s">
        <v>1601</v>
      </c>
      <c r="C4145" s="184" t="s">
        <v>1601</v>
      </c>
      <c r="D4145" s="185" t="s">
        <v>2271</v>
      </c>
    </row>
    <row r="4146" spans="1:4">
      <c r="A4146" s="184" t="s">
        <v>1600</v>
      </c>
      <c r="B4146" s="184" t="s">
        <v>1601</v>
      </c>
      <c r="C4146" s="184" t="s">
        <v>6444</v>
      </c>
      <c r="D4146" s="185" t="s">
        <v>2271</v>
      </c>
    </row>
    <row r="4147" spans="1:4">
      <c r="A4147" s="184" t="s">
        <v>1600</v>
      </c>
      <c r="B4147" s="184" t="s">
        <v>1601</v>
      </c>
      <c r="C4147" s="184" t="s">
        <v>6445</v>
      </c>
      <c r="D4147" s="185" t="s">
        <v>2271</v>
      </c>
    </row>
    <row r="4148" spans="1:4">
      <c r="A4148" s="184" t="s">
        <v>1602</v>
      </c>
      <c r="B4148" s="184" t="s">
        <v>1603</v>
      </c>
      <c r="C4148" s="184" t="s">
        <v>1603</v>
      </c>
      <c r="D4148" s="185" t="s">
        <v>2271</v>
      </c>
    </row>
    <row r="4149" spans="1:4">
      <c r="A4149" s="184" t="s">
        <v>1602</v>
      </c>
      <c r="B4149" s="184" t="s">
        <v>1603</v>
      </c>
      <c r="C4149" s="184" t="s">
        <v>2960</v>
      </c>
      <c r="D4149" s="185" t="s">
        <v>2271</v>
      </c>
    </row>
    <row r="4150" spans="1:4">
      <c r="A4150" s="184" t="s">
        <v>1602</v>
      </c>
      <c r="B4150" s="184" t="s">
        <v>1603</v>
      </c>
      <c r="C4150" s="184" t="s">
        <v>2961</v>
      </c>
      <c r="D4150" s="185" t="s">
        <v>2271</v>
      </c>
    </row>
    <row r="4151" spans="1:4">
      <c r="A4151" s="184" t="s">
        <v>1602</v>
      </c>
      <c r="B4151" s="184" t="s">
        <v>1603</v>
      </c>
      <c r="C4151" s="184" t="s">
        <v>2962</v>
      </c>
      <c r="D4151" s="185" t="s">
        <v>2271</v>
      </c>
    </row>
    <row r="4152" spans="1:4">
      <c r="A4152" s="184" t="s">
        <v>1604</v>
      </c>
      <c r="B4152" s="184" t="s">
        <v>1605</v>
      </c>
      <c r="C4152" s="184" t="s">
        <v>1605</v>
      </c>
      <c r="D4152" s="185" t="s">
        <v>2271</v>
      </c>
    </row>
    <row r="4153" spans="1:4">
      <c r="A4153" s="184" t="s">
        <v>1604</v>
      </c>
      <c r="B4153" s="184" t="s">
        <v>1605</v>
      </c>
      <c r="C4153" s="184" t="s">
        <v>6062</v>
      </c>
      <c r="D4153" s="185" t="s">
        <v>2271</v>
      </c>
    </row>
    <row r="4154" spans="1:4">
      <c r="A4154" s="184" t="s">
        <v>1604</v>
      </c>
      <c r="B4154" s="184" t="s">
        <v>1605</v>
      </c>
      <c r="C4154" s="184" t="s">
        <v>6063</v>
      </c>
      <c r="D4154" s="185" t="s">
        <v>2271</v>
      </c>
    </row>
    <row r="4155" spans="1:4">
      <c r="A4155" s="184" t="s">
        <v>1604</v>
      </c>
      <c r="B4155" s="184" t="s">
        <v>1605</v>
      </c>
      <c r="C4155" s="184" t="s">
        <v>3975</v>
      </c>
      <c r="D4155" s="185" t="s">
        <v>2271</v>
      </c>
    </row>
    <row r="4156" spans="1:4">
      <c r="A4156" s="184" t="s">
        <v>1604</v>
      </c>
      <c r="B4156" s="184" t="s">
        <v>1605</v>
      </c>
      <c r="C4156" s="184" t="s">
        <v>6064</v>
      </c>
      <c r="D4156" s="185" t="s">
        <v>2271</v>
      </c>
    </row>
    <row r="4157" spans="1:4">
      <c r="A4157" s="184" t="s">
        <v>1604</v>
      </c>
      <c r="B4157" s="184" t="s">
        <v>1605</v>
      </c>
      <c r="C4157" s="184" t="s">
        <v>6065</v>
      </c>
      <c r="D4157" s="185" t="s">
        <v>2271</v>
      </c>
    </row>
    <row r="4158" spans="1:4">
      <c r="A4158" s="184" t="s">
        <v>1604</v>
      </c>
      <c r="B4158" s="184" t="s">
        <v>1605</v>
      </c>
      <c r="C4158" s="184" t="s">
        <v>6066</v>
      </c>
      <c r="D4158" s="185" t="s">
        <v>2271</v>
      </c>
    </row>
    <row r="4159" spans="1:4">
      <c r="A4159" s="184" t="s">
        <v>1606</v>
      </c>
      <c r="B4159" s="184" t="s">
        <v>1607</v>
      </c>
      <c r="C4159" s="184" t="s">
        <v>4068</v>
      </c>
      <c r="D4159" s="185" t="s">
        <v>2271</v>
      </c>
    </row>
    <row r="4160" spans="1:4">
      <c r="A4160" s="184" t="s">
        <v>1606</v>
      </c>
      <c r="B4160" s="184" t="s">
        <v>1607</v>
      </c>
      <c r="C4160" s="184" t="s">
        <v>1607</v>
      </c>
      <c r="D4160" s="185" t="s">
        <v>2271</v>
      </c>
    </row>
    <row r="4161" spans="1:4">
      <c r="A4161" s="184" t="s">
        <v>1606</v>
      </c>
      <c r="B4161" s="184" t="s">
        <v>1607</v>
      </c>
      <c r="C4161" s="184" t="s">
        <v>4069</v>
      </c>
      <c r="D4161" s="185" t="s">
        <v>2271</v>
      </c>
    </row>
    <row r="4162" spans="1:4">
      <c r="A4162" s="184" t="s">
        <v>1606</v>
      </c>
      <c r="B4162" s="184" t="s">
        <v>1607</v>
      </c>
      <c r="C4162" s="184" t="s">
        <v>4070</v>
      </c>
      <c r="D4162" s="185" t="s">
        <v>2271</v>
      </c>
    </row>
    <row r="4163" spans="1:4">
      <c r="A4163" s="184" t="s">
        <v>1606</v>
      </c>
      <c r="B4163" s="184" t="s">
        <v>1607</v>
      </c>
      <c r="C4163" s="184" t="s">
        <v>4071</v>
      </c>
      <c r="D4163" s="185" t="s">
        <v>2271</v>
      </c>
    </row>
    <row r="4164" spans="1:4">
      <c r="A4164" s="184" t="s">
        <v>1606</v>
      </c>
      <c r="B4164" s="184" t="s">
        <v>1607</v>
      </c>
      <c r="C4164" s="184" t="s">
        <v>4072</v>
      </c>
      <c r="D4164" s="185" t="s">
        <v>2271</v>
      </c>
    </row>
    <row r="4165" spans="1:4">
      <c r="A4165" s="184" t="s">
        <v>1606</v>
      </c>
      <c r="B4165" s="184" t="s">
        <v>1607</v>
      </c>
      <c r="C4165" s="184" t="s">
        <v>4073</v>
      </c>
      <c r="D4165" s="185" t="s">
        <v>2271</v>
      </c>
    </row>
    <row r="4166" spans="1:4">
      <c r="A4166" s="184" t="s">
        <v>1606</v>
      </c>
      <c r="B4166" s="184" t="s">
        <v>1607</v>
      </c>
      <c r="C4166" s="184" t="s">
        <v>4074</v>
      </c>
      <c r="D4166" s="185" t="s">
        <v>2271</v>
      </c>
    </row>
    <row r="4167" spans="1:4">
      <c r="A4167" s="184" t="s">
        <v>1606</v>
      </c>
      <c r="B4167" s="184" t="s">
        <v>1607</v>
      </c>
      <c r="C4167" s="184" t="s">
        <v>3563</v>
      </c>
      <c r="D4167" s="185" t="s">
        <v>2271</v>
      </c>
    </row>
    <row r="4168" spans="1:4">
      <c r="A4168" s="184" t="s">
        <v>1608</v>
      </c>
      <c r="B4168" s="184" t="s">
        <v>1609</v>
      </c>
      <c r="C4168" s="184" t="s">
        <v>1609</v>
      </c>
      <c r="D4168" s="185" t="s">
        <v>2271</v>
      </c>
    </row>
    <row r="4169" spans="1:4">
      <c r="A4169" s="184" t="s">
        <v>1608</v>
      </c>
      <c r="B4169" s="184" t="s">
        <v>1609</v>
      </c>
      <c r="C4169" s="184" t="s">
        <v>3860</v>
      </c>
      <c r="D4169" s="185" t="s">
        <v>2271</v>
      </c>
    </row>
    <row r="4170" spans="1:4">
      <c r="A4170" s="184" t="s">
        <v>1608</v>
      </c>
      <c r="B4170" s="184" t="s">
        <v>1609</v>
      </c>
      <c r="C4170" s="184" t="s">
        <v>6034</v>
      </c>
      <c r="D4170" s="185" t="s">
        <v>2271</v>
      </c>
    </row>
    <row r="4171" spans="1:4">
      <c r="A4171" s="184" t="s">
        <v>1608</v>
      </c>
      <c r="B4171" s="184" t="s">
        <v>1609</v>
      </c>
      <c r="C4171" s="184" t="s">
        <v>6035</v>
      </c>
      <c r="D4171" s="185" t="s">
        <v>2271</v>
      </c>
    </row>
    <row r="4172" spans="1:4">
      <c r="A4172" s="184" t="s">
        <v>1610</v>
      </c>
      <c r="B4172" s="184" t="s">
        <v>1611</v>
      </c>
      <c r="C4172" s="184" t="s">
        <v>1611</v>
      </c>
      <c r="D4172" s="185" t="s">
        <v>2271</v>
      </c>
    </row>
    <row r="4173" spans="1:4">
      <c r="A4173" s="184" t="s">
        <v>1610</v>
      </c>
      <c r="B4173" s="184" t="s">
        <v>1611</v>
      </c>
      <c r="C4173" s="184" t="s">
        <v>5939</v>
      </c>
      <c r="D4173" s="185" t="s">
        <v>2271</v>
      </c>
    </row>
    <row r="4174" spans="1:4">
      <c r="A4174" s="184" t="s">
        <v>1610</v>
      </c>
      <c r="B4174" s="184" t="s">
        <v>1611</v>
      </c>
      <c r="C4174" s="184" t="s">
        <v>5940</v>
      </c>
      <c r="D4174" s="185" t="s">
        <v>2271</v>
      </c>
    </row>
    <row r="4175" spans="1:4">
      <c r="A4175" s="184" t="s">
        <v>1610</v>
      </c>
      <c r="B4175" s="184" t="s">
        <v>1611</v>
      </c>
      <c r="C4175" s="184" t="s">
        <v>5941</v>
      </c>
      <c r="D4175" s="185" t="s">
        <v>2271</v>
      </c>
    </row>
    <row r="4176" spans="1:4">
      <c r="A4176" s="184" t="s">
        <v>1610</v>
      </c>
      <c r="B4176" s="184" t="s">
        <v>1611</v>
      </c>
      <c r="C4176" s="184" t="s">
        <v>5942</v>
      </c>
      <c r="D4176" s="185" t="s">
        <v>2271</v>
      </c>
    </row>
    <row r="4177" spans="1:4">
      <c r="A4177" s="184" t="s">
        <v>1612</v>
      </c>
      <c r="B4177" s="184" t="s">
        <v>1613</v>
      </c>
      <c r="C4177" s="184" t="s">
        <v>6036</v>
      </c>
      <c r="D4177" s="185" t="s">
        <v>2290</v>
      </c>
    </row>
    <row r="4178" spans="1:4">
      <c r="A4178" s="184" t="s">
        <v>1612</v>
      </c>
      <c r="B4178" s="184" t="s">
        <v>1613</v>
      </c>
      <c r="C4178" s="184" t="s">
        <v>6037</v>
      </c>
      <c r="D4178" s="185" t="s">
        <v>2290</v>
      </c>
    </row>
    <row r="4179" spans="1:4">
      <c r="A4179" s="184" t="s">
        <v>1612</v>
      </c>
      <c r="B4179" s="184" t="s">
        <v>1613</v>
      </c>
      <c r="C4179" s="184" t="s">
        <v>6038</v>
      </c>
      <c r="D4179" s="185" t="s">
        <v>2290</v>
      </c>
    </row>
    <row r="4180" spans="1:4">
      <c r="A4180" s="184" t="s">
        <v>1612</v>
      </c>
      <c r="B4180" s="184" t="s">
        <v>1613</v>
      </c>
      <c r="C4180" s="184" t="s">
        <v>6039</v>
      </c>
      <c r="D4180" s="185" t="s">
        <v>2290</v>
      </c>
    </row>
    <row r="4181" spans="1:4">
      <c r="A4181" s="184" t="s">
        <v>1612</v>
      </c>
      <c r="B4181" s="184" t="s">
        <v>1613</v>
      </c>
      <c r="C4181" s="184" t="s">
        <v>6040</v>
      </c>
      <c r="D4181" s="185" t="s">
        <v>2290</v>
      </c>
    </row>
    <row r="4182" spans="1:4">
      <c r="A4182" s="184" t="s">
        <v>1612</v>
      </c>
      <c r="B4182" s="184" t="s">
        <v>1613</v>
      </c>
      <c r="C4182" s="184" t="s">
        <v>6041</v>
      </c>
      <c r="D4182" s="185" t="s">
        <v>2290</v>
      </c>
    </row>
    <row r="4183" spans="1:4">
      <c r="A4183" s="184" t="s">
        <v>1612</v>
      </c>
      <c r="B4183" s="184" t="s">
        <v>1613</v>
      </c>
      <c r="C4183" s="184" t="s">
        <v>6042</v>
      </c>
      <c r="D4183" s="185" t="s">
        <v>2290</v>
      </c>
    </row>
    <row r="4184" spans="1:4">
      <c r="A4184" s="184" t="s">
        <v>1612</v>
      </c>
      <c r="B4184" s="184" t="s">
        <v>1613</v>
      </c>
      <c r="C4184" s="184" t="s">
        <v>6043</v>
      </c>
      <c r="D4184" s="185" t="s">
        <v>2290</v>
      </c>
    </row>
    <row r="4185" spans="1:4">
      <c r="A4185" s="184" t="s">
        <v>1612</v>
      </c>
      <c r="B4185" s="184" t="s">
        <v>1613</v>
      </c>
      <c r="C4185" s="184" t="s">
        <v>6044</v>
      </c>
      <c r="D4185" s="185" t="s">
        <v>2290</v>
      </c>
    </row>
    <row r="4186" spans="1:4">
      <c r="A4186" s="184" t="s">
        <v>1612</v>
      </c>
      <c r="B4186" s="184" t="s">
        <v>1613</v>
      </c>
      <c r="C4186" s="184" t="s">
        <v>6046</v>
      </c>
      <c r="D4186" s="185" t="s">
        <v>2290</v>
      </c>
    </row>
    <row r="4187" spans="1:4">
      <c r="A4187" s="184" t="s">
        <v>1612</v>
      </c>
      <c r="B4187" s="184" t="s">
        <v>1613</v>
      </c>
      <c r="C4187" s="184" t="s">
        <v>6047</v>
      </c>
      <c r="D4187" s="185" t="s">
        <v>2290</v>
      </c>
    </row>
    <row r="4188" spans="1:4">
      <c r="A4188" s="184" t="s">
        <v>1612</v>
      </c>
      <c r="B4188" s="184" t="s">
        <v>1613</v>
      </c>
      <c r="C4188" s="184" t="s">
        <v>6048</v>
      </c>
      <c r="D4188" s="185" t="s">
        <v>2290</v>
      </c>
    </row>
    <row r="4189" spans="1:4">
      <c r="A4189" s="184" t="s">
        <v>1612</v>
      </c>
      <c r="B4189" s="184" t="s">
        <v>1613</v>
      </c>
      <c r="C4189" s="184" t="s">
        <v>6049</v>
      </c>
      <c r="D4189" s="185" t="s">
        <v>2290</v>
      </c>
    </row>
    <row r="4190" spans="1:4">
      <c r="A4190" s="184" t="s">
        <v>1612</v>
      </c>
      <c r="B4190" s="184" t="s">
        <v>1613</v>
      </c>
      <c r="C4190" s="184" t="s">
        <v>6050</v>
      </c>
      <c r="D4190" s="185" t="s">
        <v>2290</v>
      </c>
    </row>
    <row r="4191" spans="1:4">
      <c r="A4191" s="184" t="s">
        <v>1612</v>
      </c>
      <c r="B4191" s="184" t="s">
        <v>1613</v>
      </c>
      <c r="C4191" s="184" t="s">
        <v>6051</v>
      </c>
      <c r="D4191" s="185" t="s">
        <v>2290</v>
      </c>
    </row>
    <row r="4192" spans="1:4">
      <c r="A4192" s="184" t="s">
        <v>1612</v>
      </c>
      <c r="B4192" s="184" t="s">
        <v>1613</v>
      </c>
      <c r="C4192" s="184" t="s">
        <v>1613</v>
      </c>
      <c r="D4192" s="185" t="s">
        <v>2286</v>
      </c>
    </row>
    <row r="4193" spans="1:4">
      <c r="A4193" s="184" t="s">
        <v>1612</v>
      </c>
      <c r="B4193" s="184" t="s">
        <v>1613</v>
      </c>
      <c r="C4193" s="184" t="s">
        <v>3367</v>
      </c>
      <c r="D4193" s="185" t="s">
        <v>2312</v>
      </c>
    </row>
    <row r="4194" spans="1:4">
      <c r="A4194" s="184" t="s">
        <v>1612</v>
      </c>
      <c r="B4194" s="184" t="s">
        <v>1613</v>
      </c>
      <c r="C4194" s="184" t="s">
        <v>3975</v>
      </c>
      <c r="D4194" s="185" t="s">
        <v>2312</v>
      </c>
    </row>
    <row r="4195" spans="1:4">
      <c r="A4195" s="184" t="s">
        <v>1612</v>
      </c>
      <c r="B4195" s="184" t="s">
        <v>1613</v>
      </c>
      <c r="C4195" s="184" t="s">
        <v>6045</v>
      </c>
      <c r="D4195" s="185" t="s">
        <v>2312</v>
      </c>
    </row>
    <row r="4196" spans="1:4">
      <c r="A4196" s="184" t="s">
        <v>1614</v>
      </c>
      <c r="B4196" s="184" t="s">
        <v>1615</v>
      </c>
      <c r="C4196" s="184" t="s">
        <v>1615</v>
      </c>
      <c r="D4196" s="185" t="s">
        <v>2271</v>
      </c>
    </row>
    <row r="4197" spans="1:4">
      <c r="A4197" s="184" t="s">
        <v>1614</v>
      </c>
      <c r="B4197" s="184" t="s">
        <v>1615</v>
      </c>
      <c r="C4197" s="184" t="s">
        <v>3234</v>
      </c>
      <c r="D4197" s="185" t="s">
        <v>2271</v>
      </c>
    </row>
    <row r="4198" spans="1:4">
      <c r="A4198" s="184" t="s">
        <v>1616</v>
      </c>
      <c r="B4198" s="184" t="s">
        <v>1617</v>
      </c>
      <c r="C4198" s="184" t="s">
        <v>1617</v>
      </c>
      <c r="D4198" s="185" t="s">
        <v>2271</v>
      </c>
    </row>
    <row r="4199" spans="1:4">
      <c r="A4199" s="184" t="s">
        <v>1616</v>
      </c>
      <c r="B4199" s="184" t="s">
        <v>1617</v>
      </c>
      <c r="C4199" s="184" t="s">
        <v>3606</v>
      </c>
      <c r="D4199" s="185" t="s">
        <v>2271</v>
      </c>
    </row>
    <row r="4200" spans="1:4">
      <c r="A4200" s="184" t="s">
        <v>1618</v>
      </c>
      <c r="B4200" s="184" t="s">
        <v>1619</v>
      </c>
      <c r="C4200" s="184" t="s">
        <v>1619</v>
      </c>
      <c r="D4200" s="185" t="s">
        <v>2271</v>
      </c>
    </row>
    <row r="4201" spans="1:4">
      <c r="A4201" s="184" t="s">
        <v>1618</v>
      </c>
      <c r="B4201" s="184" t="s">
        <v>1619</v>
      </c>
      <c r="C4201" s="184" t="s">
        <v>3902</v>
      </c>
      <c r="D4201" s="185" t="s">
        <v>2271</v>
      </c>
    </row>
    <row r="4202" spans="1:4">
      <c r="A4202" s="184" t="s">
        <v>1618</v>
      </c>
      <c r="B4202" s="184" t="s">
        <v>1619</v>
      </c>
      <c r="C4202" s="184" t="s">
        <v>3903</v>
      </c>
      <c r="D4202" s="185" t="s">
        <v>2271</v>
      </c>
    </row>
    <row r="4203" spans="1:4">
      <c r="A4203" s="184" t="s">
        <v>1618</v>
      </c>
      <c r="B4203" s="184" t="s">
        <v>1619</v>
      </c>
      <c r="C4203" s="184" t="s">
        <v>3904</v>
      </c>
      <c r="D4203" s="185" t="s">
        <v>2271</v>
      </c>
    </row>
    <row r="4204" spans="1:4">
      <c r="A4204" s="184" t="s">
        <v>1620</v>
      </c>
      <c r="B4204" s="184" t="s">
        <v>2186</v>
      </c>
      <c r="C4204" s="184" t="s">
        <v>2839</v>
      </c>
      <c r="D4204" s="185" t="s">
        <v>2290</v>
      </c>
    </row>
    <row r="4205" spans="1:4">
      <c r="A4205" s="184" t="s">
        <v>1620</v>
      </c>
      <c r="B4205" s="184" t="s">
        <v>2186</v>
      </c>
      <c r="C4205" s="184" t="s">
        <v>2186</v>
      </c>
      <c r="D4205" s="185" t="s">
        <v>2286</v>
      </c>
    </row>
    <row r="4206" spans="1:4">
      <c r="A4206" s="184" t="s">
        <v>1620</v>
      </c>
      <c r="B4206" s="184" t="s">
        <v>2186</v>
      </c>
      <c r="C4206" s="184" t="s">
        <v>2837</v>
      </c>
      <c r="D4206" s="185" t="s">
        <v>2271</v>
      </c>
    </row>
    <row r="4207" spans="1:4">
      <c r="A4207" s="184" t="s">
        <v>1620</v>
      </c>
      <c r="B4207" s="184" t="s">
        <v>2186</v>
      </c>
      <c r="C4207" s="184" t="s">
        <v>2838</v>
      </c>
      <c r="D4207" s="185" t="s">
        <v>2271</v>
      </c>
    </row>
    <row r="4208" spans="1:4">
      <c r="A4208" s="184" t="s">
        <v>1620</v>
      </c>
      <c r="B4208" s="184" t="s">
        <v>2186</v>
      </c>
      <c r="C4208" s="184" t="s">
        <v>2840</v>
      </c>
      <c r="D4208" s="185" t="s">
        <v>2288</v>
      </c>
    </row>
    <row r="4209" spans="1:4">
      <c r="A4209" s="184" t="s">
        <v>1622</v>
      </c>
      <c r="B4209" s="184" t="s">
        <v>1623</v>
      </c>
      <c r="C4209" s="184" t="s">
        <v>1623</v>
      </c>
      <c r="D4209" s="185" t="s">
        <v>2271</v>
      </c>
    </row>
    <row r="4210" spans="1:4">
      <c r="A4210" s="184" t="s">
        <v>1622</v>
      </c>
      <c r="B4210" s="184" t="s">
        <v>1623</v>
      </c>
      <c r="C4210" s="184" t="s">
        <v>6056</v>
      </c>
      <c r="D4210" s="185" t="s">
        <v>2271</v>
      </c>
    </row>
    <row r="4211" spans="1:4">
      <c r="A4211" s="184" t="s">
        <v>1622</v>
      </c>
      <c r="B4211" s="184" t="s">
        <v>1623</v>
      </c>
      <c r="C4211" s="184" t="s">
        <v>6057</v>
      </c>
      <c r="D4211" s="185" t="s">
        <v>2271</v>
      </c>
    </row>
    <row r="4212" spans="1:4">
      <c r="A4212" s="184" t="s">
        <v>1624</v>
      </c>
      <c r="B4212" s="184" t="s">
        <v>1625</v>
      </c>
      <c r="C4212" s="184" t="s">
        <v>1625</v>
      </c>
      <c r="D4212" s="185" t="s">
        <v>2271</v>
      </c>
    </row>
    <row r="4213" spans="1:4">
      <c r="A4213" s="184" t="s">
        <v>1624</v>
      </c>
      <c r="B4213" s="184" t="s">
        <v>1625</v>
      </c>
      <c r="C4213" s="184" t="s">
        <v>6081</v>
      </c>
      <c r="D4213" s="185" t="s">
        <v>2271</v>
      </c>
    </row>
    <row r="4214" spans="1:4">
      <c r="A4214" s="184" t="s">
        <v>1626</v>
      </c>
      <c r="B4214" s="184" t="s">
        <v>1627</v>
      </c>
      <c r="C4214" s="184" t="s">
        <v>1627</v>
      </c>
      <c r="D4214" s="185" t="s">
        <v>2271</v>
      </c>
    </row>
    <row r="4215" spans="1:4">
      <c r="A4215" s="184" t="s">
        <v>1626</v>
      </c>
      <c r="B4215" s="184" t="s">
        <v>1627</v>
      </c>
      <c r="C4215" s="184" t="s">
        <v>5584</v>
      </c>
      <c r="D4215" s="185" t="s">
        <v>2271</v>
      </c>
    </row>
    <row r="4216" spans="1:4">
      <c r="A4216" s="184" t="s">
        <v>1626</v>
      </c>
      <c r="B4216" s="184" t="s">
        <v>1627</v>
      </c>
      <c r="C4216" s="184" t="s">
        <v>5585</v>
      </c>
      <c r="D4216" s="185" t="s">
        <v>2271</v>
      </c>
    </row>
    <row r="4217" spans="1:4">
      <c r="A4217" s="184" t="s">
        <v>1626</v>
      </c>
      <c r="B4217" s="184" t="s">
        <v>1627</v>
      </c>
      <c r="C4217" s="184" t="s">
        <v>5586</v>
      </c>
      <c r="D4217" s="185" t="s">
        <v>2271</v>
      </c>
    </row>
    <row r="4218" spans="1:4">
      <c r="A4218" s="184" t="s">
        <v>1628</v>
      </c>
      <c r="B4218" s="184" t="s">
        <v>1629</v>
      </c>
      <c r="C4218" s="184" t="s">
        <v>6461</v>
      </c>
      <c r="D4218" s="185" t="s">
        <v>2271</v>
      </c>
    </row>
    <row r="4219" spans="1:4">
      <c r="A4219" s="184" t="s">
        <v>1628</v>
      </c>
      <c r="B4219" s="184" t="s">
        <v>1629</v>
      </c>
      <c r="C4219" s="184" t="s">
        <v>1629</v>
      </c>
      <c r="D4219" s="185" t="s">
        <v>2271</v>
      </c>
    </row>
    <row r="4220" spans="1:4">
      <c r="A4220" s="184" t="s">
        <v>1628</v>
      </c>
      <c r="B4220" s="184" t="s">
        <v>1629</v>
      </c>
      <c r="C4220" s="184" t="s">
        <v>6760</v>
      </c>
      <c r="D4220" s="185" t="s">
        <v>2271</v>
      </c>
    </row>
    <row r="4221" spans="1:4">
      <c r="A4221" s="184" t="s">
        <v>1628</v>
      </c>
      <c r="B4221" s="184" t="s">
        <v>1629</v>
      </c>
      <c r="C4221" s="184" t="s">
        <v>6761</v>
      </c>
      <c r="D4221" s="185" t="s">
        <v>2271</v>
      </c>
    </row>
    <row r="4222" spans="1:4">
      <c r="A4222" s="184" t="s">
        <v>1630</v>
      </c>
      <c r="B4222" s="184" t="s">
        <v>1631</v>
      </c>
      <c r="C4222" s="184" t="s">
        <v>1631</v>
      </c>
      <c r="D4222" s="185" t="s">
        <v>2271</v>
      </c>
    </row>
    <row r="4223" spans="1:4">
      <c r="A4223" s="184" t="s">
        <v>1630</v>
      </c>
      <c r="B4223" s="184" t="s">
        <v>1631</v>
      </c>
      <c r="C4223" s="184" t="s">
        <v>6185</v>
      </c>
      <c r="D4223" s="185" t="s">
        <v>2271</v>
      </c>
    </row>
    <row r="4224" spans="1:4">
      <c r="A4224" s="184" t="s">
        <v>1630</v>
      </c>
      <c r="B4224" s="184" t="s">
        <v>1631</v>
      </c>
      <c r="C4224" s="184" t="s">
        <v>6186</v>
      </c>
      <c r="D4224" s="185" t="s">
        <v>2271</v>
      </c>
    </row>
    <row r="4225" spans="1:4">
      <c r="A4225" s="184" t="s">
        <v>1632</v>
      </c>
      <c r="B4225" s="184" t="s">
        <v>1633</v>
      </c>
      <c r="C4225" s="184" t="s">
        <v>1633</v>
      </c>
      <c r="D4225" s="185" t="s">
        <v>2271</v>
      </c>
    </row>
    <row r="4226" spans="1:4">
      <c r="A4226" s="184" t="s">
        <v>1632</v>
      </c>
      <c r="B4226" s="184" t="s">
        <v>1633</v>
      </c>
      <c r="C4226" s="184" t="s">
        <v>5927</v>
      </c>
      <c r="D4226" s="185" t="s">
        <v>2271</v>
      </c>
    </row>
    <row r="4227" spans="1:4">
      <c r="A4227" s="184" t="s">
        <v>1634</v>
      </c>
      <c r="B4227" s="184" t="s">
        <v>1635</v>
      </c>
      <c r="C4227" s="184" t="s">
        <v>1635</v>
      </c>
      <c r="D4227" s="185" t="s">
        <v>2271</v>
      </c>
    </row>
    <row r="4228" spans="1:4">
      <c r="A4228" s="184" t="s">
        <v>1634</v>
      </c>
      <c r="B4228" s="184" t="s">
        <v>1635</v>
      </c>
      <c r="C4228" s="184" t="s">
        <v>6071</v>
      </c>
      <c r="D4228" s="185" t="s">
        <v>2271</v>
      </c>
    </row>
    <row r="4229" spans="1:4">
      <c r="A4229" s="184" t="s">
        <v>1634</v>
      </c>
      <c r="B4229" s="184" t="s">
        <v>1635</v>
      </c>
      <c r="C4229" s="184" t="s">
        <v>6072</v>
      </c>
      <c r="D4229" s="185" t="s">
        <v>2271</v>
      </c>
    </row>
    <row r="4230" spans="1:4">
      <c r="A4230" s="184" t="s">
        <v>1634</v>
      </c>
      <c r="B4230" s="184" t="s">
        <v>1635</v>
      </c>
      <c r="C4230" s="184" t="s">
        <v>6073</v>
      </c>
      <c r="D4230" s="185" t="s">
        <v>2271</v>
      </c>
    </row>
    <row r="4231" spans="1:4">
      <c r="A4231" s="184" t="s">
        <v>1634</v>
      </c>
      <c r="B4231" s="184" t="s">
        <v>1635</v>
      </c>
      <c r="C4231" s="184" t="s">
        <v>6074</v>
      </c>
      <c r="D4231" s="185" t="s">
        <v>2271</v>
      </c>
    </row>
    <row r="4232" spans="1:4">
      <c r="A4232" s="184" t="s">
        <v>1636</v>
      </c>
      <c r="B4232" s="184" t="s">
        <v>1637</v>
      </c>
      <c r="C4232" s="184" t="s">
        <v>1637</v>
      </c>
      <c r="D4232" s="185" t="s">
        <v>2271</v>
      </c>
    </row>
    <row r="4233" spans="1:4">
      <c r="A4233" s="184" t="s">
        <v>1636</v>
      </c>
      <c r="B4233" s="184" t="s">
        <v>1637</v>
      </c>
      <c r="C4233" s="184" t="s">
        <v>6446</v>
      </c>
      <c r="D4233" s="185" t="s">
        <v>2271</v>
      </c>
    </row>
    <row r="4234" spans="1:4">
      <c r="A4234" s="184" t="s">
        <v>1636</v>
      </c>
      <c r="B4234" s="184" t="s">
        <v>1637</v>
      </c>
      <c r="C4234" s="184" t="s">
        <v>6448</v>
      </c>
      <c r="D4234" s="185" t="s">
        <v>2271</v>
      </c>
    </row>
    <row r="4235" spans="1:4">
      <c r="A4235" s="184" t="s">
        <v>1636</v>
      </c>
      <c r="B4235" s="184" t="s">
        <v>1637</v>
      </c>
      <c r="C4235" s="184" t="s">
        <v>6449</v>
      </c>
      <c r="D4235" s="185" t="s">
        <v>2271</v>
      </c>
    </row>
    <row r="4236" spans="1:4">
      <c r="A4236" s="184" t="s">
        <v>1636</v>
      </c>
      <c r="B4236" s="184" t="s">
        <v>1637</v>
      </c>
      <c r="C4236" s="184" t="s">
        <v>6447</v>
      </c>
      <c r="D4236" s="185" t="s">
        <v>2288</v>
      </c>
    </row>
    <row r="4237" spans="1:4">
      <c r="A4237" s="184" t="s">
        <v>1638</v>
      </c>
      <c r="B4237" s="184" t="s">
        <v>1639</v>
      </c>
      <c r="C4237" s="184" t="s">
        <v>2289</v>
      </c>
      <c r="D4237" s="185" t="s">
        <v>2290</v>
      </c>
    </row>
    <row r="4238" spans="1:4">
      <c r="A4238" s="184" t="s">
        <v>1638</v>
      </c>
      <c r="B4238" s="184" t="s">
        <v>1639</v>
      </c>
      <c r="C4238" s="184" t="s">
        <v>1639</v>
      </c>
      <c r="D4238" s="185" t="s">
        <v>2286</v>
      </c>
    </row>
    <row r="4239" spans="1:4">
      <c r="A4239" s="184" t="s">
        <v>1638</v>
      </c>
      <c r="B4239" s="184" t="s">
        <v>1639</v>
      </c>
      <c r="C4239" s="184" t="s">
        <v>2291</v>
      </c>
      <c r="D4239" s="185" t="s">
        <v>2271</v>
      </c>
    </row>
    <row r="4240" spans="1:4">
      <c r="A4240" s="184" t="s">
        <v>1638</v>
      </c>
      <c r="B4240" s="184" t="s">
        <v>1639</v>
      </c>
      <c r="C4240" s="184" t="s">
        <v>2287</v>
      </c>
      <c r="D4240" s="185" t="s">
        <v>2288</v>
      </c>
    </row>
    <row r="4241" spans="1:4">
      <c r="A4241" s="184" t="s">
        <v>1640</v>
      </c>
      <c r="B4241" s="184" t="s">
        <v>1641</v>
      </c>
      <c r="C4241" s="184" t="s">
        <v>1641</v>
      </c>
      <c r="D4241" s="185" t="s">
        <v>2271</v>
      </c>
    </row>
    <row r="4242" spans="1:4">
      <c r="A4242" s="184" t="s">
        <v>1640</v>
      </c>
      <c r="B4242" s="184" t="s">
        <v>1641</v>
      </c>
      <c r="C4242" s="184" t="s">
        <v>2395</v>
      </c>
      <c r="D4242" s="185" t="s">
        <v>2271</v>
      </c>
    </row>
    <row r="4243" spans="1:4">
      <c r="A4243" s="184" t="s">
        <v>1642</v>
      </c>
      <c r="B4243" s="184" t="s">
        <v>1643</v>
      </c>
      <c r="C4243" s="184" t="s">
        <v>1643</v>
      </c>
      <c r="D4243" s="185" t="s">
        <v>2271</v>
      </c>
    </row>
    <row r="4244" spans="1:4">
      <c r="A4244" s="184" t="s">
        <v>1642</v>
      </c>
      <c r="B4244" s="184" t="s">
        <v>1643</v>
      </c>
      <c r="C4244" s="184" t="s">
        <v>2431</v>
      </c>
      <c r="D4244" s="185" t="s">
        <v>2271</v>
      </c>
    </row>
    <row r="4245" spans="1:4">
      <c r="A4245" s="184" t="s">
        <v>1642</v>
      </c>
      <c r="B4245" s="184" t="s">
        <v>1643</v>
      </c>
      <c r="C4245" s="184" t="s">
        <v>2432</v>
      </c>
      <c r="D4245" s="185" t="s">
        <v>2271</v>
      </c>
    </row>
    <row r="4246" spans="1:4">
      <c r="A4246" s="184" t="s">
        <v>1642</v>
      </c>
      <c r="B4246" s="184" t="s">
        <v>1643</v>
      </c>
      <c r="C4246" s="184" t="s">
        <v>2433</v>
      </c>
      <c r="D4246" s="185" t="s">
        <v>2271</v>
      </c>
    </row>
    <row r="4247" spans="1:4">
      <c r="A4247" s="184" t="s">
        <v>1644</v>
      </c>
      <c r="B4247" s="184" t="s">
        <v>1645</v>
      </c>
      <c r="C4247" s="184" t="s">
        <v>1645</v>
      </c>
      <c r="D4247" s="185" t="s">
        <v>2271</v>
      </c>
    </row>
    <row r="4248" spans="1:4">
      <c r="A4248" s="184" t="s">
        <v>1644</v>
      </c>
      <c r="B4248" s="184" t="s">
        <v>1645</v>
      </c>
      <c r="C4248" s="184" t="s">
        <v>2517</v>
      </c>
      <c r="D4248" s="185" t="s">
        <v>2271</v>
      </c>
    </row>
    <row r="4249" spans="1:4">
      <c r="A4249" s="184" t="s">
        <v>1646</v>
      </c>
      <c r="B4249" s="184" t="s">
        <v>1647</v>
      </c>
      <c r="C4249" s="184" t="s">
        <v>1647</v>
      </c>
      <c r="D4249" s="185" t="s">
        <v>2271</v>
      </c>
    </row>
    <row r="4250" spans="1:4">
      <c r="A4250" s="184" t="s">
        <v>1646</v>
      </c>
      <c r="B4250" s="184" t="s">
        <v>1647</v>
      </c>
      <c r="C4250" s="184" t="s">
        <v>2686</v>
      </c>
      <c r="D4250" s="185" t="s">
        <v>2271</v>
      </c>
    </row>
    <row r="4251" spans="1:4">
      <c r="A4251" s="184" t="s">
        <v>1646</v>
      </c>
      <c r="B4251" s="184" t="s">
        <v>1647</v>
      </c>
      <c r="C4251" s="184" t="s">
        <v>2687</v>
      </c>
      <c r="D4251" s="185" t="s">
        <v>2271</v>
      </c>
    </row>
    <row r="4252" spans="1:4">
      <c r="A4252" s="184" t="s">
        <v>1648</v>
      </c>
      <c r="B4252" s="184" t="s">
        <v>1649</v>
      </c>
      <c r="C4252" s="184" t="s">
        <v>1649</v>
      </c>
      <c r="D4252" s="185" t="s">
        <v>2271</v>
      </c>
    </row>
    <row r="4253" spans="1:4">
      <c r="A4253" s="184" t="s">
        <v>1648</v>
      </c>
      <c r="B4253" s="184" t="s">
        <v>1649</v>
      </c>
      <c r="C4253" s="184" t="s">
        <v>2884</v>
      </c>
      <c r="D4253" s="185" t="s">
        <v>2271</v>
      </c>
    </row>
    <row r="4254" spans="1:4">
      <c r="A4254" s="184" t="s">
        <v>1648</v>
      </c>
      <c r="B4254" s="184" t="s">
        <v>1649</v>
      </c>
      <c r="C4254" s="184" t="s">
        <v>2885</v>
      </c>
      <c r="D4254" s="185" t="s">
        <v>2271</v>
      </c>
    </row>
    <row r="4255" spans="1:4">
      <c r="A4255" s="184" t="s">
        <v>1648</v>
      </c>
      <c r="B4255" s="184" t="s">
        <v>1649</v>
      </c>
      <c r="C4255" s="184" t="s">
        <v>2886</v>
      </c>
      <c r="D4255" s="185" t="s">
        <v>2271</v>
      </c>
    </row>
    <row r="4256" spans="1:4">
      <c r="A4256" s="184" t="s">
        <v>1648</v>
      </c>
      <c r="B4256" s="184" t="s">
        <v>1649</v>
      </c>
      <c r="C4256" s="184" t="s">
        <v>2887</v>
      </c>
      <c r="D4256" s="185" t="s">
        <v>2271</v>
      </c>
    </row>
    <row r="4257" spans="1:4">
      <c r="A4257" s="184" t="s">
        <v>1648</v>
      </c>
      <c r="B4257" s="184" t="s">
        <v>1649</v>
      </c>
      <c r="C4257" s="184" t="s">
        <v>2888</v>
      </c>
      <c r="D4257" s="185" t="s">
        <v>2271</v>
      </c>
    </row>
    <row r="4258" spans="1:4">
      <c r="A4258" s="184" t="s">
        <v>1648</v>
      </c>
      <c r="B4258" s="184" t="s">
        <v>1649</v>
      </c>
      <c r="C4258" s="184" t="s">
        <v>2890</v>
      </c>
      <c r="D4258" s="185" t="s">
        <v>2271</v>
      </c>
    </row>
    <row r="4259" spans="1:4">
      <c r="A4259" s="184" t="s">
        <v>1648</v>
      </c>
      <c r="B4259" s="184" t="s">
        <v>1649</v>
      </c>
      <c r="C4259" s="184" t="s">
        <v>2891</v>
      </c>
      <c r="D4259" s="185" t="s">
        <v>2271</v>
      </c>
    </row>
    <row r="4260" spans="1:4">
      <c r="A4260" s="184" t="s">
        <v>1648</v>
      </c>
      <c r="B4260" s="184" t="s">
        <v>1649</v>
      </c>
      <c r="C4260" s="184" t="s">
        <v>2892</v>
      </c>
      <c r="D4260" s="185" t="s">
        <v>2271</v>
      </c>
    </row>
    <row r="4261" spans="1:4">
      <c r="A4261" s="184" t="s">
        <v>1648</v>
      </c>
      <c r="B4261" s="184" t="s">
        <v>1649</v>
      </c>
      <c r="C4261" s="184" t="s">
        <v>2893</v>
      </c>
      <c r="D4261" s="185" t="s">
        <v>2271</v>
      </c>
    </row>
    <row r="4262" spans="1:4">
      <c r="A4262" s="184" t="s">
        <v>1648</v>
      </c>
      <c r="B4262" s="184" t="s">
        <v>1649</v>
      </c>
      <c r="C4262" s="184" t="s">
        <v>2894</v>
      </c>
      <c r="D4262" s="185" t="s">
        <v>2271</v>
      </c>
    </row>
    <row r="4263" spans="1:4">
      <c r="A4263" s="184" t="s">
        <v>1648</v>
      </c>
      <c r="B4263" s="184" t="s">
        <v>1649</v>
      </c>
      <c r="C4263" s="184" t="s">
        <v>2889</v>
      </c>
      <c r="D4263" s="185" t="s">
        <v>2288</v>
      </c>
    </row>
    <row r="4264" spans="1:4">
      <c r="A4264" s="184" t="s">
        <v>1650</v>
      </c>
      <c r="B4264" s="184" t="s">
        <v>1651</v>
      </c>
      <c r="C4264" s="184" t="s">
        <v>2703</v>
      </c>
      <c r="D4264" s="185" t="s">
        <v>2290</v>
      </c>
    </row>
    <row r="4265" spans="1:4">
      <c r="A4265" s="184" t="s">
        <v>1650</v>
      </c>
      <c r="B4265" s="184" t="s">
        <v>1651</v>
      </c>
      <c r="C4265" s="184" t="s">
        <v>1651</v>
      </c>
      <c r="D4265" s="185" t="s">
        <v>2286</v>
      </c>
    </row>
    <row r="4266" spans="1:4">
      <c r="A4266" s="184" t="s">
        <v>1650</v>
      </c>
      <c r="B4266" s="184" t="s">
        <v>1651</v>
      </c>
      <c r="C4266" s="184" t="s">
        <v>2702</v>
      </c>
      <c r="D4266" s="185" t="s">
        <v>2271</v>
      </c>
    </row>
    <row r="4267" spans="1:4">
      <c r="A4267" s="184" t="s">
        <v>1652</v>
      </c>
      <c r="B4267" s="184" t="s">
        <v>1653</v>
      </c>
      <c r="C4267" s="184" t="s">
        <v>1653</v>
      </c>
      <c r="D4267" s="185" t="s">
        <v>2271</v>
      </c>
    </row>
    <row r="4268" spans="1:4">
      <c r="A4268" s="184" t="s">
        <v>1652</v>
      </c>
      <c r="B4268" s="184" t="s">
        <v>1653</v>
      </c>
      <c r="C4268" s="184" t="s">
        <v>6723</v>
      </c>
      <c r="D4268" s="185" t="s">
        <v>2271</v>
      </c>
    </row>
    <row r="4269" spans="1:4">
      <c r="A4269" s="184" t="s">
        <v>1652</v>
      </c>
      <c r="B4269" s="184" t="s">
        <v>1653</v>
      </c>
      <c r="C4269" s="184" t="s">
        <v>6724</v>
      </c>
      <c r="D4269" s="185" t="s">
        <v>2271</v>
      </c>
    </row>
    <row r="4270" spans="1:4">
      <c r="A4270" s="184" t="s">
        <v>1652</v>
      </c>
      <c r="B4270" s="184" t="s">
        <v>1653</v>
      </c>
      <c r="C4270" s="184" t="s">
        <v>6725</v>
      </c>
      <c r="D4270" s="185" t="s">
        <v>2271</v>
      </c>
    </row>
    <row r="4271" spans="1:4">
      <c r="A4271" s="184" t="s">
        <v>1652</v>
      </c>
      <c r="B4271" s="184" t="s">
        <v>1653</v>
      </c>
      <c r="C4271" s="184" t="s">
        <v>6726</v>
      </c>
      <c r="D4271" s="185" t="s">
        <v>2271</v>
      </c>
    </row>
    <row r="4272" spans="1:4">
      <c r="A4272" s="184" t="s">
        <v>1652</v>
      </c>
      <c r="B4272" s="184" t="s">
        <v>1653</v>
      </c>
      <c r="C4272" s="184" t="s">
        <v>6727</v>
      </c>
      <c r="D4272" s="185" t="s">
        <v>2271</v>
      </c>
    </row>
    <row r="4273" spans="1:4">
      <c r="A4273" s="184" t="s">
        <v>1654</v>
      </c>
      <c r="B4273" s="184" t="s">
        <v>1655</v>
      </c>
      <c r="C4273" s="184" t="s">
        <v>2362</v>
      </c>
      <c r="D4273" s="185" t="s">
        <v>2290</v>
      </c>
    </row>
    <row r="4274" spans="1:4">
      <c r="A4274" s="184" t="s">
        <v>1654</v>
      </c>
      <c r="B4274" s="184" t="s">
        <v>1655</v>
      </c>
      <c r="C4274" s="184" t="s">
        <v>1655</v>
      </c>
      <c r="D4274" s="185" t="s">
        <v>2286</v>
      </c>
    </row>
    <row r="4275" spans="1:4">
      <c r="A4275" s="184" t="s">
        <v>1656</v>
      </c>
      <c r="B4275" s="184" t="s">
        <v>1657</v>
      </c>
      <c r="C4275" s="184" t="s">
        <v>5794</v>
      </c>
      <c r="D4275" s="185" t="s">
        <v>2271</v>
      </c>
    </row>
    <row r="4276" spans="1:4">
      <c r="A4276" s="184" t="s">
        <v>1656</v>
      </c>
      <c r="B4276" s="184" t="s">
        <v>1657</v>
      </c>
      <c r="C4276" s="184" t="s">
        <v>1657</v>
      </c>
      <c r="D4276" s="185" t="s">
        <v>2271</v>
      </c>
    </row>
    <row r="4277" spans="1:4">
      <c r="A4277" s="184" t="s">
        <v>1658</v>
      </c>
      <c r="B4277" s="184" t="s">
        <v>1659</v>
      </c>
      <c r="C4277" s="184" t="s">
        <v>1659</v>
      </c>
      <c r="D4277" s="185" t="s">
        <v>2271</v>
      </c>
    </row>
    <row r="4278" spans="1:4">
      <c r="A4278" s="184" t="s">
        <v>1658</v>
      </c>
      <c r="B4278" s="184" t="s">
        <v>1659</v>
      </c>
      <c r="C4278" s="184" t="s">
        <v>3604</v>
      </c>
      <c r="D4278" s="185" t="s">
        <v>2271</v>
      </c>
    </row>
    <row r="4279" spans="1:4">
      <c r="A4279" s="184" t="s">
        <v>1658</v>
      </c>
      <c r="B4279" s="184" t="s">
        <v>1659</v>
      </c>
      <c r="C4279" s="184" t="s">
        <v>3605</v>
      </c>
      <c r="D4279" s="185" t="s">
        <v>2271</v>
      </c>
    </row>
    <row r="4280" spans="1:4">
      <c r="A4280" s="184" t="s">
        <v>1660</v>
      </c>
      <c r="B4280" s="184" t="s">
        <v>1661</v>
      </c>
      <c r="C4280" s="184" t="s">
        <v>1661</v>
      </c>
      <c r="D4280" s="185" t="s">
        <v>2271</v>
      </c>
    </row>
    <row r="4281" spans="1:4">
      <c r="A4281" s="184" t="s">
        <v>1660</v>
      </c>
      <c r="B4281" s="184" t="s">
        <v>1661</v>
      </c>
      <c r="C4281" s="184" t="s">
        <v>3369</v>
      </c>
      <c r="D4281" s="185" t="s">
        <v>2271</v>
      </c>
    </row>
    <row r="4282" spans="1:4">
      <c r="A4282" s="184" t="s">
        <v>1660</v>
      </c>
      <c r="B4282" s="184" t="s">
        <v>1661</v>
      </c>
      <c r="C4282" s="184" t="s">
        <v>3370</v>
      </c>
      <c r="D4282" s="185" t="s">
        <v>2288</v>
      </c>
    </row>
    <row r="4283" spans="1:4">
      <c r="A4283" s="184" t="s">
        <v>1662</v>
      </c>
      <c r="B4283" s="184" t="s">
        <v>1663</v>
      </c>
      <c r="C4283" s="184" t="s">
        <v>1663</v>
      </c>
      <c r="D4283" s="185" t="s">
        <v>2271</v>
      </c>
    </row>
    <row r="4284" spans="1:4">
      <c r="A4284" s="184" t="s">
        <v>1662</v>
      </c>
      <c r="B4284" s="184" t="s">
        <v>1663</v>
      </c>
      <c r="C4284" s="184" t="s">
        <v>6467</v>
      </c>
      <c r="D4284" s="185" t="s">
        <v>2271</v>
      </c>
    </row>
    <row r="4285" spans="1:4">
      <c r="A4285" s="184" t="s">
        <v>1662</v>
      </c>
      <c r="B4285" s="184" t="s">
        <v>1663</v>
      </c>
      <c r="C4285" s="184" t="s">
        <v>6468</v>
      </c>
      <c r="D4285" s="185" t="s">
        <v>2271</v>
      </c>
    </row>
    <row r="4286" spans="1:4">
      <c r="A4286" s="184" t="s">
        <v>1662</v>
      </c>
      <c r="B4286" s="184" t="s">
        <v>1663</v>
      </c>
      <c r="C4286" s="184" t="s">
        <v>6469</v>
      </c>
      <c r="D4286" s="185" t="s">
        <v>2271</v>
      </c>
    </row>
    <row r="4287" spans="1:4">
      <c r="A4287" s="184" t="s">
        <v>1662</v>
      </c>
      <c r="B4287" s="184" t="s">
        <v>1663</v>
      </c>
      <c r="C4287" s="184" t="s">
        <v>6470</v>
      </c>
      <c r="D4287" s="185" t="s">
        <v>2271</v>
      </c>
    </row>
    <row r="4288" spans="1:4">
      <c r="A4288" s="184" t="s">
        <v>1664</v>
      </c>
      <c r="B4288" s="184" t="s">
        <v>1665</v>
      </c>
      <c r="C4288" s="184" t="s">
        <v>2399</v>
      </c>
      <c r="D4288" s="185" t="s">
        <v>2271</v>
      </c>
    </row>
    <row r="4289" spans="1:4">
      <c r="A4289" s="184" t="s">
        <v>1664</v>
      </c>
      <c r="B4289" s="184" t="s">
        <v>1665</v>
      </c>
      <c r="C4289" s="184" t="s">
        <v>1665</v>
      </c>
      <c r="D4289" s="185" t="s">
        <v>2271</v>
      </c>
    </row>
    <row r="4290" spans="1:4">
      <c r="A4290" s="184" t="s">
        <v>1664</v>
      </c>
      <c r="B4290" s="184" t="s">
        <v>1665</v>
      </c>
      <c r="C4290" s="184" t="s">
        <v>2401</v>
      </c>
      <c r="D4290" s="185" t="s">
        <v>2271</v>
      </c>
    </row>
    <row r="4291" spans="1:4">
      <c r="A4291" s="184" t="s">
        <v>1664</v>
      </c>
      <c r="B4291" s="184" t="s">
        <v>1665</v>
      </c>
      <c r="C4291" s="184" t="s">
        <v>2400</v>
      </c>
      <c r="D4291" s="185" t="s">
        <v>2288</v>
      </c>
    </row>
    <row r="4292" spans="1:4">
      <c r="A4292" s="184" t="s">
        <v>1666</v>
      </c>
      <c r="B4292" s="184" t="s">
        <v>1667</v>
      </c>
      <c r="C4292" s="184" t="s">
        <v>1667</v>
      </c>
      <c r="D4292" s="185" t="s">
        <v>2271</v>
      </c>
    </row>
    <row r="4293" spans="1:4">
      <c r="A4293" s="184" t="s">
        <v>1666</v>
      </c>
      <c r="B4293" s="184" t="s">
        <v>1667</v>
      </c>
      <c r="C4293" s="184" t="s">
        <v>6494</v>
      </c>
      <c r="D4293" s="185" t="s">
        <v>2271</v>
      </c>
    </row>
    <row r="4294" spans="1:4">
      <c r="A4294" s="184" t="s">
        <v>1666</v>
      </c>
      <c r="B4294" s="184" t="s">
        <v>1667</v>
      </c>
      <c r="C4294" s="184" t="s">
        <v>3283</v>
      </c>
      <c r="D4294" s="185" t="s">
        <v>2271</v>
      </c>
    </row>
    <row r="4295" spans="1:4">
      <c r="A4295" s="184" t="s">
        <v>1666</v>
      </c>
      <c r="B4295" s="184" t="s">
        <v>1667</v>
      </c>
      <c r="C4295" s="184" t="s">
        <v>6495</v>
      </c>
      <c r="D4295" s="185" t="s">
        <v>2271</v>
      </c>
    </row>
    <row r="4296" spans="1:4">
      <c r="A4296" s="184" t="s">
        <v>1666</v>
      </c>
      <c r="B4296" s="184" t="s">
        <v>1667</v>
      </c>
      <c r="C4296" s="184" t="s">
        <v>6496</v>
      </c>
      <c r="D4296" s="185" t="s">
        <v>2271</v>
      </c>
    </row>
    <row r="4297" spans="1:4">
      <c r="A4297" s="184" t="s">
        <v>1666</v>
      </c>
      <c r="B4297" s="184" t="s">
        <v>1667</v>
      </c>
      <c r="C4297" s="184" t="s">
        <v>6497</v>
      </c>
      <c r="D4297" s="185" t="s">
        <v>2271</v>
      </c>
    </row>
    <row r="4298" spans="1:4">
      <c r="A4298" s="184" t="s">
        <v>1666</v>
      </c>
      <c r="B4298" s="184" t="s">
        <v>1667</v>
      </c>
      <c r="C4298" s="184" t="s">
        <v>6498</v>
      </c>
      <c r="D4298" s="185" t="s">
        <v>2271</v>
      </c>
    </row>
    <row r="4299" spans="1:4">
      <c r="A4299" s="184" t="s">
        <v>1666</v>
      </c>
      <c r="B4299" s="184" t="s">
        <v>1667</v>
      </c>
      <c r="C4299" s="184" t="s">
        <v>6499</v>
      </c>
      <c r="D4299" s="185" t="s">
        <v>2271</v>
      </c>
    </row>
    <row r="4300" spans="1:4">
      <c r="A4300" s="184" t="s">
        <v>1668</v>
      </c>
      <c r="B4300" s="184" t="s">
        <v>1669</v>
      </c>
      <c r="C4300" s="184" t="s">
        <v>1669</v>
      </c>
      <c r="D4300" s="185" t="s">
        <v>2271</v>
      </c>
    </row>
    <row r="4301" spans="1:4">
      <c r="A4301" s="184" t="s">
        <v>1668</v>
      </c>
      <c r="B4301" s="184" t="s">
        <v>1669</v>
      </c>
      <c r="C4301" s="184" t="s">
        <v>4076</v>
      </c>
      <c r="D4301" s="185" t="s">
        <v>2271</v>
      </c>
    </row>
    <row r="4302" spans="1:4">
      <c r="A4302" s="184" t="s">
        <v>1668</v>
      </c>
      <c r="B4302" s="184" t="s">
        <v>1669</v>
      </c>
      <c r="C4302" s="184" t="s">
        <v>4077</v>
      </c>
      <c r="D4302" s="185" t="s">
        <v>2271</v>
      </c>
    </row>
    <row r="4303" spans="1:4">
      <c r="A4303" s="184" t="s">
        <v>1668</v>
      </c>
      <c r="B4303" s="184" t="s">
        <v>1669</v>
      </c>
      <c r="C4303" s="184" t="s">
        <v>4078</v>
      </c>
      <c r="D4303" s="185" t="s">
        <v>2271</v>
      </c>
    </row>
    <row r="4304" spans="1:4">
      <c r="A4304" s="184" t="s">
        <v>1668</v>
      </c>
      <c r="B4304" s="184" t="s">
        <v>1669</v>
      </c>
      <c r="C4304" s="184" t="s">
        <v>4079</v>
      </c>
      <c r="D4304" s="185" t="s">
        <v>2271</v>
      </c>
    </row>
    <row r="4305" spans="1:4">
      <c r="A4305" s="184" t="s">
        <v>1668</v>
      </c>
      <c r="B4305" s="184" t="s">
        <v>1669</v>
      </c>
      <c r="C4305" s="184" t="s">
        <v>4080</v>
      </c>
      <c r="D4305" s="185" t="s">
        <v>2271</v>
      </c>
    </row>
    <row r="4306" spans="1:4">
      <c r="A4306" s="184" t="s">
        <v>1668</v>
      </c>
      <c r="B4306" s="184" t="s">
        <v>1669</v>
      </c>
      <c r="C4306" s="184" t="s">
        <v>4081</v>
      </c>
      <c r="D4306" s="185" t="s">
        <v>2271</v>
      </c>
    </row>
    <row r="4307" spans="1:4">
      <c r="A4307" s="184" t="s">
        <v>1668</v>
      </c>
      <c r="B4307" s="184" t="s">
        <v>1669</v>
      </c>
      <c r="C4307" s="184" t="s">
        <v>4075</v>
      </c>
      <c r="D4307" s="185" t="s">
        <v>2288</v>
      </c>
    </row>
    <row r="4308" spans="1:4">
      <c r="A4308" s="184" t="s">
        <v>1670</v>
      </c>
      <c r="B4308" s="184" t="s">
        <v>1671</v>
      </c>
      <c r="C4308" s="184" t="s">
        <v>1671</v>
      </c>
      <c r="D4308" s="185" t="s">
        <v>2271</v>
      </c>
    </row>
    <row r="4309" spans="1:4">
      <c r="A4309" s="184" t="s">
        <v>1670</v>
      </c>
      <c r="B4309" s="184" t="s">
        <v>1671</v>
      </c>
      <c r="C4309" s="184" t="s">
        <v>3733</v>
      </c>
      <c r="D4309" s="185" t="s">
        <v>2271</v>
      </c>
    </row>
    <row r="4310" spans="1:4">
      <c r="A4310" s="184" t="s">
        <v>1670</v>
      </c>
      <c r="B4310" s="184" t="s">
        <v>1671</v>
      </c>
      <c r="C4310" s="184" t="s">
        <v>3734</v>
      </c>
      <c r="D4310" s="185" t="s">
        <v>2271</v>
      </c>
    </row>
    <row r="4311" spans="1:4">
      <c r="A4311" s="184" t="s">
        <v>1670</v>
      </c>
      <c r="B4311" s="184" t="s">
        <v>1671</v>
      </c>
      <c r="C4311" s="184" t="s">
        <v>3735</v>
      </c>
      <c r="D4311" s="185" t="s">
        <v>2271</v>
      </c>
    </row>
    <row r="4312" spans="1:4">
      <c r="A4312" s="184" t="s">
        <v>1670</v>
      </c>
      <c r="B4312" s="184" t="s">
        <v>1671</v>
      </c>
      <c r="C4312" s="184" t="s">
        <v>3736</v>
      </c>
      <c r="D4312" s="185" t="s">
        <v>2271</v>
      </c>
    </row>
    <row r="4313" spans="1:4">
      <c r="A4313" s="184" t="s">
        <v>1670</v>
      </c>
      <c r="B4313" s="184" t="s">
        <v>1671</v>
      </c>
      <c r="C4313" s="184" t="s">
        <v>3737</v>
      </c>
      <c r="D4313" s="185" t="s">
        <v>2271</v>
      </c>
    </row>
    <row r="4314" spans="1:4">
      <c r="A4314" s="184" t="s">
        <v>1670</v>
      </c>
      <c r="B4314" s="184" t="s">
        <v>1671</v>
      </c>
      <c r="C4314" s="184" t="s">
        <v>3738</v>
      </c>
      <c r="D4314" s="185" t="s">
        <v>2271</v>
      </c>
    </row>
    <row r="4315" spans="1:4">
      <c r="A4315" s="184" t="s">
        <v>1670</v>
      </c>
      <c r="B4315" s="184" t="s">
        <v>1671</v>
      </c>
      <c r="C4315" s="184" t="s">
        <v>3739</v>
      </c>
      <c r="D4315" s="185" t="s">
        <v>2271</v>
      </c>
    </row>
    <row r="4316" spans="1:4">
      <c r="A4316" s="184" t="s">
        <v>1670</v>
      </c>
      <c r="B4316" s="184" t="s">
        <v>1671</v>
      </c>
      <c r="C4316" s="184" t="s">
        <v>3740</v>
      </c>
      <c r="D4316" s="185" t="s">
        <v>2271</v>
      </c>
    </row>
    <row r="4317" spans="1:4">
      <c r="A4317" s="184" t="s">
        <v>1672</v>
      </c>
      <c r="B4317" s="184" t="s">
        <v>1673</v>
      </c>
      <c r="C4317" s="184" t="s">
        <v>1673</v>
      </c>
      <c r="D4317" s="185" t="s">
        <v>2271</v>
      </c>
    </row>
    <row r="4318" spans="1:4">
      <c r="A4318" s="184" t="s">
        <v>1672</v>
      </c>
      <c r="B4318" s="184" t="s">
        <v>1673</v>
      </c>
      <c r="C4318" s="184" t="s">
        <v>2876</v>
      </c>
      <c r="D4318" s="185" t="s">
        <v>2271</v>
      </c>
    </row>
    <row r="4319" spans="1:4">
      <c r="A4319" s="184" t="s">
        <v>1672</v>
      </c>
      <c r="B4319" s="184" t="s">
        <v>1673</v>
      </c>
      <c r="C4319" s="184" t="s">
        <v>2877</v>
      </c>
      <c r="D4319" s="185" t="s">
        <v>2271</v>
      </c>
    </row>
    <row r="4320" spans="1:4">
      <c r="A4320" s="184" t="s">
        <v>1672</v>
      </c>
      <c r="B4320" s="184" t="s">
        <v>1673</v>
      </c>
      <c r="C4320" s="184" t="s">
        <v>2878</v>
      </c>
      <c r="D4320" s="185" t="s">
        <v>2271</v>
      </c>
    </row>
    <row r="4321" spans="1:4">
      <c r="A4321" s="184" t="s">
        <v>1672</v>
      </c>
      <c r="B4321" s="184" t="s">
        <v>1673</v>
      </c>
      <c r="C4321" s="184" t="s">
        <v>2879</v>
      </c>
      <c r="D4321" s="185" t="s">
        <v>2271</v>
      </c>
    </row>
    <row r="4322" spans="1:4">
      <c r="A4322" s="184" t="s">
        <v>1672</v>
      </c>
      <c r="B4322" s="184" t="s">
        <v>1673</v>
      </c>
      <c r="C4322" s="184" t="s">
        <v>2880</v>
      </c>
      <c r="D4322" s="185" t="s">
        <v>2271</v>
      </c>
    </row>
    <row r="4323" spans="1:4">
      <c r="A4323" s="184" t="s">
        <v>1674</v>
      </c>
      <c r="B4323" s="184" t="s">
        <v>1675</v>
      </c>
      <c r="C4323" s="184" t="s">
        <v>1675</v>
      </c>
      <c r="D4323" s="185" t="s">
        <v>2271</v>
      </c>
    </row>
    <row r="4324" spans="1:4">
      <c r="A4324" s="184" t="s">
        <v>1674</v>
      </c>
      <c r="B4324" s="184" t="s">
        <v>1675</v>
      </c>
      <c r="C4324" s="184" t="s">
        <v>2345</v>
      </c>
      <c r="D4324" s="185" t="s">
        <v>2271</v>
      </c>
    </row>
    <row r="4325" spans="1:4">
      <c r="A4325" s="184" t="s">
        <v>1674</v>
      </c>
      <c r="B4325" s="184" t="s">
        <v>1675</v>
      </c>
      <c r="C4325" s="184" t="s">
        <v>2347</v>
      </c>
      <c r="D4325" s="185" t="s">
        <v>2271</v>
      </c>
    </row>
    <row r="4326" spans="1:4">
      <c r="A4326" s="184" t="s">
        <v>1674</v>
      </c>
      <c r="B4326" s="184" t="s">
        <v>1675</v>
      </c>
      <c r="C4326" s="184" t="s">
        <v>4085</v>
      </c>
      <c r="D4326" s="185" t="s">
        <v>2271</v>
      </c>
    </row>
    <row r="4327" spans="1:4">
      <c r="A4327" s="184" t="s">
        <v>1674</v>
      </c>
      <c r="B4327" s="184" t="s">
        <v>1675</v>
      </c>
      <c r="C4327" s="184" t="s">
        <v>2346</v>
      </c>
      <c r="D4327" s="185" t="s">
        <v>2288</v>
      </c>
    </row>
    <row r="4328" spans="1:4">
      <c r="A4328" s="184" t="s">
        <v>1674</v>
      </c>
      <c r="B4328" s="184" t="s">
        <v>1675</v>
      </c>
      <c r="C4328" s="184" t="s">
        <v>6701</v>
      </c>
      <c r="D4328" s="185" t="s">
        <v>2288</v>
      </c>
    </row>
    <row r="4329" spans="1:4">
      <c r="A4329" s="184" t="s">
        <v>1676</v>
      </c>
      <c r="B4329" s="184" t="s">
        <v>1677</v>
      </c>
      <c r="C4329" s="184" t="s">
        <v>1677</v>
      </c>
      <c r="D4329" s="185" t="s">
        <v>2271</v>
      </c>
    </row>
    <row r="4330" spans="1:4">
      <c r="A4330" s="184" t="s">
        <v>1676</v>
      </c>
      <c r="B4330" s="184" t="s">
        <v>1677</v>
      </c>
      <c r="C4330" s="184" t="s">
        <v>2924</v>
      </c>
      <c r="D4330" s="185" t="s">
        <v>2271</v>
      </c>
    </row>
    <row r="4331" spans="1:4">
      <c r="A4331" s="184" t="s">
        <v>1676</v>
      </c>
      <c r="B4331" s="184" t="s">
        <v>1677</v>
      </c>
      <c r="C4331" s="184" t="s">
        <v>2925</v>
      </c>
      <c r="D4331" s="185" t="s">
        <v>2271</v>
      </c>
    </row>
    <row r="4332" spans="1:4">
      <c r="A4332" s="184" t="s">
        <v>1676</v>
      </c>
      <c r="B4332" s="184" t="s">
        <v>1677</v>
      </c>
      <c r="C4332" s="184" t="s">
        <v>2926</v>
      </c>
      <c r="D4332" s="185" t="s">
        <v>2271</v>
      </c>
    </row>
    <row r="4333" spans="1:4">
      <c r="A4333" s="184" t="s">
        <v>1676</v>
      </c>
      <c r="B4333" s="184" t="s">
        <v>1677</v>
      </c>
      <c r="C4333" s="184" t="s">
        <v>2927</v>
      </c>
      <c r="D4333" s="185" t="s">
        <v>2271</v>
      </c>
    </row>
    <row r="4334" spans="1:4">
      <c r="A4334" s="184" t="s">
        <v>1676</v>
      </c>
      <c r="B4334" s="184" t="s">
        <v>1677</v>
      </c>
      <c r="C4334" s="184" t="s">
        <v>2928</v>
      </c>
      <c r="D4334" s="185" t="s">
        <v>2271</v>
      </c>
    </row>
    <row r="4335" spans="1:4">
      <c r="A4335" s="184" t="s">
        <v>1678</v>
      </c>
      <c r="B4335" s="184" t="s">
        <v>1679</v>
      </c>
      <c r="C4335" s="184" t="s">
        <v>6615</v>
      </c>
      <c r="D4335" s="185" t="s">
        <v>2290</v>
      </c>
    </row>
    <row r="4336" spans="1:4">
      <c r="A4336" s="184" t="s">
        <v>1678</v>
      </c>
      <c r="B4336" s="184" t="s">
        <v>1679</v>
      </c>
      <c r="C4336" s="184" t="s">
        <v>6618</v>
      </c>
      <c r="D4336" s="185" t="s">
        <v>2290</v>
      </c>
    </row>
    <row r="4337" spans="1:4">
      <c r="A4337" s="184" t="s">
        <v>1678</v>
      </c>
      <c r="B4337" s="184" t="s">
        <v>1679</v>
      </c>
      <c r="C4337" s="184" t="s">
        <v>1679</v>
      </c>
      <c r="D4337" s="185" t="s">
        <v>2286</v>
      </c>
    </row>
    <row r="4338" spans="1:4">
      <c r="A4338" s="184" t="s">
        <v>1678</v>
      </c>
      <c r="B4338" s="184" t="s">
        <v>1679</v>
      </c>
      <c r="C4338" s="184" t="s">
        <v>6616</v>
      </c>
      <c r="D4338" s="185" t="s">
        <v>2271</v>
      </c>
    </row>
    <row r="4339" spans="1:4">
      <c r="A4339" s="184" t="s">
        <v>1678</v>
      </c>
      <c r="B4339" s="184" t="s">
        <v>1679</v>
      </c>
      <c r="C4339" s="184" t="s">
        <v>6617</v>
      </c>
      <c r="D4339" s="185" t="s">
        <v>2312</v>
      </c>
    </row>
    <row r="4340" spans="1:4">
      <c r="A4340" s="184" t="s">
        <v>1680</v>
      </c>
      <c r="B4340" s="184" t="s">
        <v>1681</v>
      </c>
      <c r="C4340" s="184" t="s">
        <v>6286</v>
      </c>
      <c r="D4340" s="185" t="s">
        <v>2271</v>
      </c>
    </row>
    <row r="4341" spans="1:4">
      <c r="A4341" s="184" t="s">
        <v>1680</v>
      </c>
      <c r="B4341" s="184" t="s">
        <v>1681</v>
      </c>
      <c r="C4341" s="184" t="s">
        <v>6287</v>
      </c>
      <c r="D4341" s="185" t="s">
        <v>2271</v>
      </c>
    </row>
    <row r="4342" spans="1:4">
      <c r="A4342" s="184" t="s">
        <v>1680</v>
      </c>
      <c r="B4342" s="184" t="s">
        <v>1681</v>
      </c>
      <c r="C4342" s="184" t="s">
        <v>6288</v>
      </c>
      <c r="D4342" s="185" t="s">
        <v>2271</v>
      </c>
    </row>
    <row r="4343" spans="1:4">
      <c r="A4343" s="184" t="s">
        <v>1680</v>
      </c>
      <c r="B4343" s="184" t="s">
        <v>1681</v>
      </c>
      <c r="C4343" s="184" t="s">
        <v>1681</v>
      </c>
      <c r="D4343" s="185" t="s">
        <v>2271</v>
      </c>
    </row>
    <row r="4344" spans="1:4">
      <c r="A4344" s="184" t="s">
        <v>1680</v>
      </c>
      <c r="B4344" s="184" t="s">
        <v>1681</v>
      </c>
      <c r="C4344" s="184" t="s">
        <v>6289</v>
      </c>
      <c r="D4344" s="185" t="s">
        <v>2271</v>
      </c>
    </row>
    <row r="4345" spans="1:4">
      <c r="A4345" s="184" t="s">
        <v>1680</v>
      </c>
      <c r="B4345" s="184" t="s">
        <v>1681</v>
      </c>
      <c r="C4345" s="184" t="s">
        <v>6290</v>
      </c>
      <c r="D4345" s="185" t="s">
        <v>2271</v>
      </c>
    </row>
    <row r="4346" spans="1:4">
      <c r="A4346" s="184" t="s">
        <v>1680</v>
      </c>
      <c r="B4346" s="184" t="s">
        <v>1681</v>
      </c>
      <c r="C4346" s="184" t="s">
        <v>6291</v>
      </c>
      <c r="D4346" s="185" t="s">
        <v>2271</v>
      </c>
    </row>
    <row r="4347" spans="1:4">
      <c r="A4347" s="184" t="s">
        <v>1680</v>
      </c>
      <c r="B4347" s="184" t="s">
        <v>1681</v>
      </c>
      <c r="C4347" s="184" t="s">
        <v>6292</v>
      </c>
      <c r="D4347" s="185" t="s">
        <v>2271</v>
      </c>
    </row>
    <row r="4348" spans="1:4">
      <c r="A4348" s="184" t="s">
        <v>1680</v>
      </c>
      <c r="B4348" s="184" t="s">
        <v>1681</v>
      </c>
      <c r="C4348" s="184" t="s">
        <v>6293</v>
      </c>
      <c r="D4348" s="185" t="s">
        <v>2271</v>
      </c>
    </row>
    <row r="4349" spans="1:4">
      <c r="A4349" s="184" t="s">
        <v>1682</v>
      </c>
      <c r="B4349" s="184" t="s">
        <v>2581</v>
      </c>
      <c r="C4349" s="184" t="s">
        <v>2581</v>
      </c>
      <c r="D4349" s="185" t="s">
        <v>2271</v>
      </c>
    </row>
    <row r="4350" spans="1:4">
      <c r="A4350" s="184" t="s">
        <v>1682</v>
      </c>
      <c r="B4350" s="184" t="s">
        <v>2581</v>
      </c>
      <c r="C4350" s="184" t="s">
        <v>2582</v>
      </c>
      <c r="D4350" s="185" t="s">
        <v>2271</v>
      </c>
    </row>
    <row r="4351" spans="1:4">
      <c r="A4351" s="184" t="s">
        <v>1682</v>
      </c>
      <c r="B4351" s="184" t="s">
        <v>2581</v>
      </c>
      <c r="C4351" s="184" t="s">
        <v>2583</v>
      </c>
      <c r="D4351" s="185" t="s">
        <v>2271</v>
      </c>
    </row>
    <row r="4352" spans="1:4">
      <c r="A4352" s="184" t="s">
        <v>1682</v>
      </c>
      <c r="B4352" s="184" t="s">
        <v>2581</v>
      </c>
      <c r="C4352" s="184" t="s">
        <v>2500</v>
      </c>
      <c r="D4352" s="185" t="s">
        <v>2271</v>
      </c>
    </row>
    <row r="4353" spans="1:4">
      <c r="A4353" s="184" t="s">
        <v>1682</v>
      </c>
      <c r="B4353" s="184" t="s">
        <v>2581</v>
      </c>
      <c r="C4353" s="184" t="s">
        <v>2584</v>
      </c>
      <c r="D4353" s="185" t="s">
        <v>2271</v>
      </c>
    </row>
    <row r="4354" spans="1:4">
      <c r="A4354" s="184" t="s">
        <v>1682</v>
      </c>
      <c r="B4354" s="184" t="s">
        <v>2581</v>
      </c>
      <c r="C4354" s="184" t="s">
        <v>2585</v>
      </c>
      <c r="D4354" s="185" t="s">
        <v>2271</v>
      </c>
    </row>
    <row r="4355" spans="1:4">
      <c r="A4355" s="184" t="s">
        <v>1682</v>
      </c>
      <c r="B4355" s="184" t="s">
        <v>2581</v>
      </c>
      <c r="C4355" s="184" t="s">
        <v>2586</v>
      </c>
      <c r="D4355" s="185" t="s">
        <v>2271</v>
      </c>
    </row>
    <row r="4356" spans="1:4">
      <c r="A4356" s="184" t="s">
        <v>1684</v>
      </c>
      <c r="B4356" s="184" t="s">
        <v>1685</v>
      </c>
      <c r="C4356" s="184" t="s">
        <v>5965</v>
      </c>
      <c r="D4356" s="185" t="s">
        <v>2271</v>
      </c>
    </row>
    <row r="4357" spans="1:4">
      <c r="A4357" s="184" t="s">
        <v>1684</v>
      </c>
      <c r="B4357" s="184" t="s">
        <v>1685</v>
      </c>
      <c r="C4357" s="184" t="s">
        <v>1685</v>
      </c>
      <c r="D4357" s="185" t="s">
        <v>2271</v>
      </c>
    </row>
    <row r="4358" spans="1:4">
      <c r="A4358" s="184" t="s">
        <v>1684</v>
      </c>
      <c r="B4358" s="184" t="s">
        <v>1685</v>
      </c>
      <c r="C4358" s="184" t="s">
        <v>5967</v>
      </c>
      <c r="D4358" s="185" t="s">
        <v>2271</v>
      </c>
    </row>
    <row r="4359" spans="1:4">
      <c r="A4359" s="184" t="s">
        <v>1684</v>
      </c>
      <c r="B4359" s="184" t="s">
        <v>1685</v>
      </c>
      <c r="C4359" s="184" t="s">
        <v>5969</v>
      </c>
      <c r="D4359" s="185" t="s">
        <v>2271</v>
      </c>
    </row>
    <row r="4360" spans="1:4">
      <c r="A4360" s="184" t="s">
        <v>1684</v>
      </c>
      <c r="B4360" s="184" t="s">
        <v>1685</v>
      </c>
      <c r="C4360" s="184" t="s">
        <v>5970</v>
      </c>
      <c r="D4360" s="185" t="s">
        <v>2271</v>
      </c>
    </row>
    <row r="4361" spans="1:4">
      <c r="A4361" s="184" t="s">
        <v>1684</v>
      </c>
      <c r="B4361" s="184" t="s">
        <v>1685</v>
      </c>
      <c r="C4361" s="184" t="s">
        <v>5971</v>
      </c>
      <c r="D4361" s="185" t="s">
        <v>2271</v>
      </c>
    </row>
    <row r="4362" spans="1:4">
      <c r="A4362" s="184" t="s">
        <v>1684</v>
      </c>
      <c r="B4362" s="184" t="s">
        <v>1685</v>
      </c>
      <c r="C4362" s="184" t="s">
        <v>5972</v>
      </c>
      <c r="D4362" s="185" t="s">
        <v>2271</v>
      </c>
    </row>
    <row r="4363" spans="1:4">
      <c r="A4363" s="184" t="s">
        <v>1684</v>
      </c>
      <c r="B4363" s="184" t="s">
        <v>1685</v>
      </c>
      <c r="C4363" s="184" t="s">
        <v>5973</v>
      </c>
      <c r="D4363" s="185" t="s">
        <v>2271</v>
      </c>
    </row>
    <row r="4364" spans="1:4">
      <c r="A4364" s="184" t="s">
        <v>1684</v>
      </c>
      <c r="B4364" s="184" t="s">
        <v>1685</v>
      </c>
      <c r="C4364" s="184" t="s">
        <v>5974</v>
      </c>
      <c r="D4364" s="185" t="s">
        <v>2271</v>
      </c>
    </row>
    <row r="4365" spans="1:4">
      <c r="A4365" s="184" t="s">
        <v>1684</v>
      </c>
      <c r="B4365" s="184" t="s">
        <v>1685</v>
      </c>
      <c r="C4365" s="184" t="s">
        <v>5975</v>
      </c>
      <c r="D4365" s="185" t="s">
        <v>2271</v>
      </c>
    </row>
    <row r="4366" spans="1:4">
      <c r="A4366" s="184" t="s">
        <v>1684</v>
      </c>
      <c r="B4366" s="184" t="s">
        <v>1685</v>
      </c>
      <c r="C4366" s="184" t="s">
        <v>5976</v>
      </c>
      <c r="D4366" s="185" t="s">
        <v>2271</v>
      </c>
    </row>
    <row r="4367" spans="1:4">
      <c r="A4367" s="184" t="s">
        <v>1684</v>
      </c>
      <c r="B4367" s="184" t="s">
        <v>1685</v>
      </c>
      <c r="C4367" s="184" t="s">
        <v>5977</v>
      </c>
      <c r="D4367" s="185" t="s">
        <v>2271</v>
      </c>
    </row>
    <row r="4368" spans="1:4">
      <c r="A4368" s="184" t="s">
        <v>1684</v>
      </c>
      <c r="B4368" s="184" t="s">
        <v>1685</v>
      </c>
      <c r="C4368" s="184" t="s">
        <v>3601</v>
      </c>
      <c r="D4368" s="185" t="s">
        <v>2271</v>
      </c>
    </row>
    <row r="4369" spans="1:4">
      <c r="A4369" s="184" t="s">
        <v>1684</v>
      </c>
      <c r="B4369" s="184" t="s">
        <v>1685</v>
      </c>
      <c r="C4369" s="184" t="s">
        <v>2602</v>
      </c>
      <c r="D4369" s="185" t="s">
        <v>2271</v>
      </c>
    </row>
    <row r="4370" spans="1:4">
      <c r="A4370" s="184" t="s">
        <v>1684</v>
      </c>
      <c r="B4370" s="184" t="s">
        <v>1685</v>
      </c>
      <c r="C4370" s="184" t="s">
        <v>5978</v>
      </c>
      <c r="D4370" s="185" t="s">
        <v>2271</v>
      </c>
    </row>
    <row r="4371" spans="1:4">
      <c r="A4371" s="184" t="s">
        <v>1684</v>
      </c>
      <c r="B4371" s="184" t="s">
        <v>1685</v>
      </c>
      <c r="C4371" s="184" t="s">
        <v>5979</v>
      </c>
      <c r="D4371" s="185" t="s">
        <v>2271</v>
      </c>
    </row>
    <row r="4372" spans="1:4">
      <c r="A4372" s="184" t="s">
        <v>1684</v>
      </c>
      <c r="B4372" s="184" t="s">
        <v>1685</v>
      </c>
      <c r="C4372" s="184" t="s">
        <v>5980</v>
      </c>
      <c r="D4372" s="185" t="s">
        <v>2271</v>
      </c>
    </row>
    <row r="4373" spans="1:4">
      <c r="A4373" s="184" t="s">
        <v>1684</v>
      </c>
      <c r="B4373" s="184" t="s">
        <v>1685</v>
      </c>
      <c r="C4373" s="184" t="s">
        <v>5966</v>
      </c>
      <c r="D4373" s="185" t="s">
        <v>2288</v>
      </c>
    </row>
    <row r="4374" spans="1:4">
      <c r="A4374" s="184" t="s">
        <v>1684</v>
      </c>
      <c r="B4374" s="184" t="s">
        <v>1685</v>
      </c>
      <c r="C4374" s="184" t="s">
        <v>5968</v>
      </c>
      <c r="D4374" s="185" t="s">
        <v>2288</v>
      </c>
    </row>
    <row r="4375" spans="1:4">
      <c r="A4375" s="184" t="s">
        <v>1686</v>
      </c>
      <c r="B4375" s="184" t="s">
        <v>1687</v>
      </c>
      <c r="C4375" s="184" t="s">
        <v>5768</v>
      </c>
      <c r="D4375" s="185" t="s">
        <v>2271</v>
      </c>
    </row>
    <row r="4376" spans="1:4">
      <c r="A4376" s="184" t="s">
        <v>1686</v>
      </c>
      <c r="B4376" s="184" t="s">
        <v>1687</v>
      </c>
      <c r="C4376" s="184" t="s">
        <v>5769</v>
      </c>
      <c r="D4376" s="185" t="s">
        <v>2271</v>
      </c>
    </row>
    <row r="4377" spans="1:4">
      <c r="A4377" s="184" t="s">
        <v>1686</v>
      </c>
      <c r="B4377" s="184" t="s">
        <v>1687</v>
      </c>
      <c r="C4377" s="184" t="s">
        <v>1687</v>
      </c>
      <c r="D4377" s="185" t="s">
        <v>2271</v>
      </c>
    </row>
    <row r="4378" spans="1:4">
      <c r="A4378" s="184" t="s">
        <v>1686</v>
      </c>
      <c r="B4378" s="184" t="s">
        <v>1687</v>
      </c>
      <c r="C4378" s="184" t="s">
        <v>5770</v>
      </c>
      <c r="D4378" s="185" t="s">
        <v>2271</v>
      </c>
    </row>
    <row r="4379" spans="1:4">
      <c r="A4379" s="184" t="s">
        <v>1688</v>
      </c>
      <c r="B4379" s="184" t="s">
        <v>1689</v>
      </c>
      <c r="C4379" s="184" t="s">
        <v>3968</v>
      </c>
      <c r="D4379" s="185" t="s">
        <v>2271</v>
      </c>
    </row>
    <row r="4380" spans="1:4">
      <c r="A4380" s="184" t="s">
        <v>1688</v>
      </c>
      <c r="B4380" s="184" t="s">
        <v>1689</v>
      </c>
      <c r="C4380" s="184" t="s">
        <v>3969</v>
      </c>
      <c r="D4380" s="185" t="s">
        <v>2271</v>
      </c>
    </row>
    <row r="4381" spans="1:4">
      <c r="A4381" s="184" t="s">
        <v>1688</v>
      </c>
      <c r="B4381" s="184" t="s">
        <v>1689</v>
      </c>
      <c r="C4381" s="184" t="s">
        <v>1689</v>
      </c>
      <c r="D4381" s="185" t="s">
        <v>2271</v>
      </c>
    </row>
    <row r="4382" spans="1:4">
      <c r="A4382" s="184" t="s">
        <v>1688</v>
      </c>
      <c r="B4382" s="184" t="s">
        <v>1689</v>
      </c>
      <c r="C4382" s="184" t="s">
        <v>3970</v>
      </c>
      <c r="D4382" s="185" t="s">
        <v>2271</v>
      </c>
    </row>
    <row r="4383" spans="1:4">
      <c r="A4383" s="184" t="s">
        <v>1690</v>
      </c>
      <c r="B4383" s="184" t="s">
        <v>1691</v>
      </c>
      <c r="C4383" s="184" t="s">
        <v>1691</v>
      </c>
      <c r="D4383" s="185" t="s">
        <v>2271</v>
      </c>
    </row>
    <row r="4384" spans="1:4">
      <c r="A4384" s="184" t="s">
        <v>1690</v>
      </c>
      <c r="B4384" s="184" t="s">
        <v>1691</v>
      </c>
      <c r="C4384" s="184" t="s">
        <v>3913</v>
      </c>
      <c r="D4384" s="185" t="s">
        <v>2271</v>
      </c>
    </row>
    <row r="4385" spans="1:4">
      <c r="A4385" s="184" t="s">
        <v>1690</v>
      </c>
      <c r="B4385" s="184" t="s">
        <v>1691</v>
      </c>
      <c r="C4385" s="184" t="s">
        <v>3914</v>
      </c>
      <c r="D4385" s="185" t="s">
        <v>2271</v>
      </c>
    </row>
    <row r="4386" spans="1:4">
      <c r="A4386" s="184" t="s">
        <v>1690</v>
      </c>
      <c r="B4386" s="184" t="s">
        <v>1691</v>
      </c>
      <c r="C4386" s="184" t="s">
        <v>3915</v>
      </c>
      <c r="D4386" s="185" t="s">
        <v>2271</v>
      </c>
    </row>
    <row r="4387" spans="1:4">
      <c r="A4387" s="184" t="s">
        <v>1690</v>
      </c>
      <c r="B4387" s="184" t="s">
        <v>1691</v>
      </c>
      <c r="C4387" s="184" t="s">
        <v>3916</v>
      </c>
      <c r="D4387" s="185" t="s">
        <v>2271</v>
      </c>
    </row>
    <row r="4388" spans="1:4">
      <c r="A4388" s="184" t="s">
        <v>1692</v>
      </c>
      <c r="B4388" s="184" t="s">
        <v>1693</v>
      </c>
      <c r="C4388" s="184" t="s">
        <v>1693</v>
      </c>
      <c r="D4388" s="185" t="s">
        <v>2271</v>
      </c>
    </row>
    <row r="4389" spans="1:4">
      <c r="A4389" s="184" t="s">
        <v>1692</v>
      </c>
      <c r="B4389" s="184" t="s">
        <v>1693</v>
      </c>
      <c r="C4389" s="184" t="s">
        <v>5914</v>
      </c>
      <c r="D4389" s="185" t="s">
        <v>2271</v>
      </c>
    </row>
    <row r="4390" spans="1:4">
      <c r="A4390" s="184" t="s">
        <v>1692</v>
      </c>
      <c r="B4390" s="184" t="s">
        <v>1693</v>
      </c>
      <c r="C4390" s="184" t="s">
        <v>5915</v>
      </c>
      <c r="D4390" s="185" t="s">
        <v>2271</v>
      </c>
    </row>
    <row r="4391" spans="1:4">
      <c r="A4391" s="184" t="s">
        <v>1692</v>
      </c>
      <c r="B4391" s="184" t="s">
        <v>1693</v>
      </c>
      <c r="C4391" s="184" t="s">
        <v>5916</v>
      </c>
      <c r="D4391" s="185" t="s">
        <v>2271</v>
      </c>
    </row>
    <row r="4392" spans="1:4">
      <c r="A4392" s="184" t="s">
        <v>1692</v>
      </c>
      <c r="B4392" s="184" t="s">
        <v>1693</v>
      </c>
      <c r="C4392" s="184" t="s">
        <v>5917</v>
      </c>
      <c r="D4392" s="185" t="s">
        <v>2271</v>
      </c>
    </row>
    <row r="4393" spans="1:4">
      <c r="A4393" s="184" t="s">
        <v>1694</v>
      </c>
      <c r="B4393" s="184" t="s">
        <v>1695</v>
      </c>
      <c r="C4393" s="184" t="s">
        <v>1695</v>
      </c>
      <c r="D4393" s="185" t="s">
        <v>2271</v>
      </c>
    </row>
    <row r="4394" spans="1:4">
      <c r="A4394" s="184" t="s">
        <v>1694</v>
      </c>
      <c r="B4394" s="184" t="s">
        <v>1695</v>
      </c>
      <c r="C4394" s="184" t="s">
        <v>3888</v>
      </c>
      <c r="D4394" s="185" t="s">
        <v>2271</v>
      </c>
    </row>
    <row r="4395" spans="1:4">
      <c r="A4395" s="184" t="s">
        <v>1694</v>
      </c>
      <c r="B4395" s="184" t="s">
        <v>1695</v>
      </c>
      <c r="C4395" s="184" t="s">
        <v>3889</v>
      </c>
      <c r="D4395" s="185" t="s">
        <v>2271</v>
      </c>
    </row>
    <row r="4396" spans="1:4">
      <c r="A4396" s="184" t="s">
        <v>1694</v>
      </c>
      <c r="B4396" s="184" t="s">
        <v>1695</v>
      </c>
      <c r="C4396" s="184" t="s">
        <v>3890</v>
      </c>
      <c r="D4396" s="185" t="s">
        <v>2271</v>
      </c>
    </row>
    <row r="4397" spans="1:4">
      <c r="A4397" s="184" t="s">
        <v>1694</v>
      </c>
      <c r="B4397" s="184" t="s">
        <v>1695</v>
      </c>
      <c r="C4397" s="184" t="s">
        <v>3891</v>
      </c>
      <c r="D4397" s="185" t="s">
        <v>2271</v>
      </c>
    </row>
    <row r="4398" spans="1:4">
      <c r="A4398" s="184" t="s">
        <v>1694</v>
      </c>
      <c r="B4398" s="184" t="s">
        <v>1695</v>
      </c>
      <c r="C4398" s="184" t="s">
        <v>3892</v>
      </c>
      <c r="D4398" s="185" t="s">
        <v>2271</v>
      </c>
    </row>
    <row r="4399" spans="1:4">
      <c r="A4399" s="184" t="s">
        <v>1694</v>
      </c>
      <c r="B4399" s="184" t="s">
        <v>1695</v>
      </c>
      <c r="C4399" s="184" t="s">
        <v>3893</v>
      </c>
      <c r="D4399" s="185" t="s">
        <v>2271</v>
      </c>
    </row>
    <row r="4400" spans="1:4">
      <c r="A4400" s="184" t="s">
        <v>1694</v>
      </c>
      <c r="B4400" s="184" t="s">
        <v>1695</v>
      </c>
      <c r="C4400" s="184" t="s">
        <v>3894</v>
      </c>
      <c r="D4400" s="185" t="s">
        <v>2271</v>
      </c>
    </row>
    <row r="4401" spans="1:4">
      <c r="A4401" s="184" t="s">
        <v>1694</v>
      </c>
      <c r="B4401" s="184" t="s">
        <v>1695</v>
      </c>
      <c r="C4401" s="184" t="s">
        <v>3895</v>
      </c>
      <c r="D4401" s="185" t="s">
        <v>2271</v>
      </c>
    </row>
    <row r="4402" spans="1:4">
      <c r="A4402" s="184" t="s">
        <v>1694</v>
      </c>
      <c r="B4402" s="184" t="s">
        <v>1695</v>
      </c>
      <c r="C4402" s="184" t="s">
        <v>3896</v>
      </c>
      <c r="D4402" s="185" t="s">
        <v>2271</v>
      </c>
    </row>
    <row r="4403" spans="1:4">
      <c r="A4403" s="184" t="s">
        <v>1694</v>
      </c>
      <c r="B4403" s="184" t="s">
        <v>1695</v>
      </c>
      <c r="C4403" s="184" t="s">
        <v>3897</v>
      </c>
      <c r="D4403" s="185" t="s">
        <v>2271</v>
      </c>
    </row>
    <row r="4404" spans="1:4">
      <c r="A4404" s="184" t="s">
        <v>1694</v>
      </c>
      <c r="B4404" s="184" t="s">
        <v>1695</v>
      </c>
      <c r="C4404" s="184" t="s">
        <v>3898</v>
      </c>
      <c r="D4404" s="185" t="s">
        <v>2271</v>
      </c>
    </row>
    <row r="4405" spans="1:4">
      <c r="A4405" s="184" t="s">
        <v>1694</v>
      </c>
      <c r="B4405" s="184" t="s">
        <v>1695</v>
      </c>
      <c r="C4405" s="184" t="s">
        <v>3899</v>
      </c>
      <c r="D4405" s="185" t="s">
        <v>2271</v>
      </c>
    </row>
    <row r="4406" spans="1:4">
      <c r="A4406" s="184" t="s">
        <v>1694</v>
      </c>
      <c r="B4406" s="184" t="s">
        <v>1695</v>
      </c>
      <c r="C4406" s="184" t="s">
        <v>3900</v>
      </c>
      <c r="D4406" s="185" t="s">
        <v>2271</v>
      </c>
    </row>
    <row r="4407" spans="1:4">
      <c r="A4407" s="184" t="s">
        <v>1694</v>
      </c>
      <c r="B4407" s="184" t="s">
        <v>1695</v>
      </c>
      <c r="C4407" s="184" t="s">
        <v>3901</v>
      </c>
      <c r="D4407" s="185" t="s">
        <v>2271</v>
      </c>
    </row>
    <row r="4408" spans="1:4">
      <c r="A4408" s="184" t="s">
        <v>1696</v>
      </c>
      <c r="B4408" s="184" t="s">
        <v>1697</v>
      </c>
      <c r="C4408" s="184" t="s">
        <v>1697</v>
      </c>
      <c r="D4408" s="185" t="s">
        <v>2271</v>
      </c>
    </row>
    <row r="4409" spans="1:4">
      <c r="A4409" s="184" t="s">
        <v>1696</v>
      </c>
      <c r="B4409" s="184" t="s">
        <v>1697</v>
      </c>
      <c r="C4409" s="184" t="s">
        <v>3782</v>
      </c>
      <c r="D4409" s="185" t="s">
        <v>2271</v>
      </c>
    </row>
    <row r="4410" spans="1:4">
      <c r="A4410" s="184" t="s">
        <v>1696</v>
      </c>
      <c r="B4410" s="184" t="s">
        <v>1697</v>
      </c>
      <c r="C4410" s="184" t="s">
        <v>3783</v>
      </c>
      <c r="D4410" s="185" t="s">
        <v>2271</v>
      </c>
    </row>
    <row r="4411" spans="1:4">
      <c r="A4411" s="184" t="s">
        <v>1696</v>
      </c>
      <c r="B4411" s="184" t="s">
        <v>1697</v>
      </c>
      <c r="C4411" s="184" t="s">
        <v>3784</v>
      </c>
      <c r="D4411" s="185" t="s">
        <v>2271</v>
      </c>
    </row>
    <row r="4412" spans="1:4">
      <c r="A4412" s="184" t="s">
        <v>1696</v>
      </c>
      <c r="B4412" s="184" t="s">
        <v>1697</v>
      </c>
      <c r="C4412" s="184" t="s">
        <v>3785</v>
      </c>
      <c r="D4412" s="185" t="s">
        <v>2271</v>
      </c>
    </row>
    <row r="4413" spans="1:4">
      <c r="A4413" s="184" t="s">
        <v>1696</v>
      </c>
      <c r="B4413" s="184" t="s">
        <v>1697</v>
      </c>
      <c r="C4413" s="184" t="s">
        <v>3786</v>
      </c>
      <c r="D4413" s="185" t="s">
        <v>2271</v>
      </c>
    </row>
    <row r="4414" spans="1:4">
      <c r="A4414" s="184" t="s">
        <v>1696</v>
      </c>
      <c r="B4414" s="184" t="s">
        <v>1697</v>
      </c>
      <c r="C4414" s="184" t="s">
        <v>3787</v>
      </c>
      <c r="D4414" s="185" t="s">
        <v>2271</v>
      </c>
    </row>
    <row r="4415" spans="1:4">
      <c r="A4415" s="184" t="s">
        <v>1696</v>
      </c>
      <c r="B4415" s="184" t="s">
        <v>1697</v>
      </c>
      <c r="C4415" s="184" t="s">
        <v>3788</v>
      </c>
      <c r="D4415" s="185" t="s">
        <v>2271</v>
      </c>
    </row>
    <row r="4416" spans="1:4">
      <c r="A4416" s="184" t="s">
        <v>1698</v>
      </c>
      <c r="B4416" s="184" t="s">
        <v>1699</v>
      </c>
      <c r="C4416" s="184" t="s">
        <v>1699</v>
      </c>
      <c r="D4416" s="185" t="s">
        <v>2271</v>
      </c>
    </row>
    <row r="4417" spans="1:4">
      <c r="A4417" s="184" t="s">
        <v>1698</v>
      </c>
      <c r="B4417" s="184" t="s">
        <v>1699</v>
      </c>
      <c r="C4417" s="184" t="s">
        <v>5659</v>
      </c>
      <c r="D4417" s="185" t="s">
        <v>2271</v>
      </c>
    </row>
    <row r="4418" spans="1:4">
      <c r="A4418" s="184" t="s">
        <v>1698</v>
      </c>
      <c r="B4418" s="184" t="s">
        <v>1699</v>
      </c>
      <c r="C4418" s="184" t="s">
        <v>5663</v>
      </c>
      <c r="D4418" s="185" t="s">
        <v>2271</v>
      </c>
    </row>
    <row r="4419" spans="1:4">
      <c r="A4419" s="184" t="s">
        <v>1698</v>
      </c>
      <c r="B4419" s="184" t="s">
        <v>1699</v>
      </c>
      <c r="C4419" s="184" t="s">
        <v>5664</v>
      </c>
      <c r="D4419" s="185" t="s">
        <v>2271</v>
      </c>
    </row>
    <row r="4420" spans="1:4">
      <c r="A4420" s="184" t="s">
        <v>1698</v>
      </c>
      <c r="B4420" s="184" t="s">
        <v>1699</v>
      </c>
      <c r="C4420" s="184" t="s">
        <v>5665</v>
      </c>
      <c r="D4420" s="185" t="s">
        <v>2271</v>
      </c>
    </row>
    <row r="4421" spans="1:4">
      <c r="A4421" s="184" t="s">
        <v>1698</v>
      </c>
      <c r="B4421" s="184" t="s">
        <v>1699</v>
      </c>
      <c r="C4421" s="184" t="s">
        <v>5666</v>
      </c>
      <c r="D4421" s="185" t="s">
        <v>2271</v>
      </c>
    </row>
    <row r="4422" spans="1:4">
      <c r="A4422" s="184" t="s">
        <v>1698</v>
      </c>
      <c r="B4422" s="184" t="s">
        <v>1699</v>
      </c>
      <c r="C4422" s="184" t="s">
        <v>2495</v>
      </c>
      <c r="D4422" s="185" t="s">
        <v>2271</v>
      </c>
    </row>
    <row r="4423" spans="1:4">
      <c r="A4423" s="184" t="s">
        <v>1698</v>
      </c>
      <c r="B4423" s="184" t="s">
        <v>1699</v>
      </c>
      <c r="C4423" s="184" t="s">
        <v>5667</v>
      </c>
      <c r="D4423" s="185" t="s">
        <v>2271</v>
      </c>
    </row>
    <row r="4424" spans="1:4">
      <c r="A4424" s="184" t="s">
        <v>1698</v>
      </c>
      <c r="B4424" s="184" t="s">
        <v>1699</v>
      </c>
      <c r="C4424" s="184" t="s">
        <v>5668</v>
      </c>
      <c r="D4424" s="185" t="s">
        <v>2271</v>
      </c>
    </row>
    <row r="4425" spans="1:4">
      <c r="A4425" s="184" t="s">
        <v>1698</v>
      </c>
      <c r="B4425" s="184" t="s">
        <v>1699</v>
      </c>
      <c r="C4425" s="184" t="s">
        <v>5660</v>
      </c>
      <c r="D4425" s="185" t="s">
        <v>2288</v>
      </c>
    </row>
    <row r="4426" spans="1:4">
      <c r="A4426" s="184" t="s">
        <v>1698</v>
      </c>
      <c r="B4426" s="184" t="s">
        <v>1699</v>
      </c>
      <c r="C4426" s="184" t="s">
        <v>5661</v>
      </c>
      <c r="D4426" s="185" t="s">
        <v>2288</v>
      </c>
    </row>
    <row r="4427" spans="1:4">
      <c r="A4427" s="184" t="s">
        <v>1698</v>
      </c>
      <c r="B4427" s="184" t="s">
        <v>1699</v>
      </c>
      <c r="C4427" s="184" t="s">
        <v>5662</v>
      </c>
      <c r="D4427" s="185" t="s">
        <v>2288</v>
      </c>
    </row>
    <row r="4428" spans="1:4">
      <c r="A4428" s="184" t="s">
        <v>1700</v>
      </c>
      <c r="B4428" s="184" t="s">
        <v>1701</v>
      </c>
      <c r="C4428" s="184" t="s">
        <v>1701</v>
      </c>
      <c r="D4428" s="185" t="s">
        <v>2271</v>
      </c>
    </row>
    <row r="4429" spans="1:4">
      <c r="A4429" s="184" t="s">
        <v>1700</v>
      </c>
      <c r="B4429" s="184" t="s">
        <v>1701</v>
      </c>
      <c r="C4429" s="184" t="s">
        <v>6580</v>
      </c>
      <c r="D4429" s="185" t="s">
        <v>2271</v>
      </c>
    </row>
    <row r="4430" spans="1:4">
      <c r="A4430" s="184" t="s">
        <v>1700</v>
      </c>
      <c r="B4430" s="184" t="s">
        <v>1701</v>
      </c>
      <c r="C4430" s="184" t="s">
        <v>6581</v>
      </c>
      <c r="D4430" s="185" t="s">
        <v>2271</v>
      </c>
    </row>
    <row r="4431" spans="1:4">
      <c r="A4431" s="184" t="s">
        <v>1700</v>
      </c>
      <c r="B4431" s="184" t="s">
        <v>1701</v>
      </c>
      <c r="C4431" s="184" t="s">
        <v>6582</v>
      </c>
      <c r="D4431" s="185" t="s">
        <v>2271</v>
      </c>
    </row>
    <row r="4432" spans="1:4">
      <c r="A4432" s="184" t="s">
        <v>1700</v>
      </c>
      <c r="B4432" s="184" t="s">
        <v>1701</v>
      </c>
      <c r="C4432" s="184" t="s">
        <v>6583</v>
      </c>
      <c r="D4432" s="185" t="s">
        <v>2271</v>
      </c>
    </row>
    <row r="4433" spans="1:4">
      <c r="A4433" s="184" t="s">
        <v>1700</v>
      </c>
      <c r="B4433" s="184" t="s">
        <v>1701</v>
      </c>
      <c r="C4433" s="184" t="s">
        <v>6584</v>
      </c>
      <c r="D4433" s="185" t="s">
        <v>2271</v>
      </c>
    </row>
    <row r="4434" spans="1:4">
      <c r="A4434" s="184" t="s">
        <v>1700</v>
      </c>
      <c r="B4434" s="184" t="s">
        <v>1701</v>
      </c>
      <c r="C4434" s="184" t="s">
        <v>6585</v>
      </c>
      <c r="D4434" s="185" t="s">
        <v>2271</v>
      </c>
    </row>
    <row r="4435" spans="1:4">
      <c r="A4435" s="184" t="s">
        <v>1700</v>
      </c>
      <c r="B4435" s="184" t="s">
        <v>1701</v>
      </c>
      <c r="C4435" s="184" t="s">
        <v>6579</v>
      </c>
      <c r="D4435" s="185" t="s">
        <v>2288</v>
      </c>
    </row>
    <row r="4436" spans="1:4">
      <c r="A4436" s="184" t="s">
        <v>1700</v>
      </c>
      <c r="B4436" s="184" t="s">
        <v>1701</v>
      </c>
      <c r="C4436" s="184" t="s">
        <v>6586</v>
      </c>
      <c r="D4436" s="185" t="s">
        <v>2288</v>
      </c>
    </row>
    <row r="4437" spans="1:4">
      <c r="A4437" s="184" t="s">
        <v>1702</v>
      </c>
      <c r="B4437" s="184" t="s">
        <v>2735</v>
      </c>
      <c r="C4437" s="184" t="s">
        <v>2735</v>
      </c>
      <c r="D4437" s="185" t="s">
        <v>2271</v>
      </c>
    </row>
    <row r="4438" spans="1:4">
      <c r="A4438" s="184" t="s">
        <v>1702</v>
      </c>
      <c r="B4438" s="184" t="s">
        <v>2735</v>
      </c>
      <c r="C4438" s="184" t="s">
        <v>2736</v>
      </c>
      <c r="D4438" s="185" t="s">
        <v>2271</v>
      </c>
    </row>
    <row r="4439" spans="1:4">
      <c r="A4439" s="184" t="s">
        <v>1702</v>
      </c>
      <c r="B4439" s="184" t="s">
        <v>2735</v>
      </c>
      <c r="C4439" s="184" t="s">
        <v>2738</v>
      </c>
      <c r="D4439" s="185" t="s">
        <v>2271</v>
      </c>
    </row>
    <row r="4440" spans="1:4">
      <c r="A4440" s="184" t="s">
        <v>1702</v>
      </c>
      <c r="B4440" s="184" t="s">
        <v>2735</v>
      </c>
      <c r="C4440" s="184" t="s">
        <v>2737</v>
      </c>
      <c r="D4440" s="185" t="s">
        <v>2288</v>
      </c>
    </row>
    <row r="4441" spans="1:4">
      <c r="A4441" s="184" t="s">
        <v>1704</v>
      </c>
      <c r="B4441" s="184" t="s">
        <v>1705</v>
      </c>
      <c r="C4441" s="184" t="s">
        <v>1705</v>
      </c>
      <c r="D4441" s="185" t="s">
        <v>2271</v>
      </c>
    </row>
    <row r="4442" spans="1:4">
      <c r="A4442" s="184" t="s">
        <v>1704</v>
      </c>
      <c r="B4442" s="184" t="s">
        <v>1705</v>
      </c>
      <c r="C4442" s="184" t="s">
        <v>3008</v>
      </c>
      <c r="D4442" s="185" t="s">
        <v>2271</v>
      </c>
    </row>
    <row r="4443" spans="1:4">
      <c r="A4443" s="184" t="s">
        <v>1704</v>
      </c>
      <c r="B4443" s="184" t="s">
        <v>1705</v>
      </c>
      <c r="C4443" s="184" t="s">
        <v>3009</v>
      </c>
      <c r="D4443" s="185" t="s">
        <v>2271</v>
      </c>
    </row>
    <row r="4444" spans="1:4">
      <c r="A4444" s="184" t="s">
        <v>1706</v>
      </c>
      <c r="B4444" s="184" t="s">
        <v>1707</v>
      </c>
      <c r="C4444" s="184" t="s">
        <v>6158</v>
      </c>
      <c r="D4444" s="185" t="s">
        <v>2290</v>
      </c>
    </row>
    <row r="4445" spans="1:4">
      <c r="A4445" s="184" t="s">
        <v>1706</v>
      </c>
      <c r="B4445" s="184" t="s">
        <v>1707</v>
      </c>
      <c r="C4445" s="184" t="s">
        <v>1707</v>
      </c>
      <c r="D4445" s="185" t="s">
        <v>2286</v>
      </c>
    </row>
    <row r="4446" spans="1:4">
      <c r="A4446" s="184" t="s">
        <v>1706</v>
      </c>
      <c r="B4446" s="184" t="s">
        <v>1707</v>
      </c>
      <c r="C4446" s="184" t="s">
        <v>6154</v>
      </c>
      <c r="D4446" s="185" t="s">
        <v>2271</v>
      </c>
    </row>
    <row r="4447" spans="1:4">
      <c r="A4447" s="184" t="s">
        <v>1706</v>
      </c>
      <c r="B4447" s="184" t="s">
        <v>1707</v>
      </c>
      <c r="C4447" s="184" t="s">
        <v>6155</v>
      </c>
      <c r="D4447" s="185" t="s">
        <v>2271</v>
      </c>
    </row>
    <row r="4448" spans="1:4">
      <c r="A4448" s="184" t="s">
        <v>1706</v>
      </c>
      <c r="B4448" s="184" t="s">
        <v>1707</v>
      </c>
      <c r="C4448" s="184" t="s">
        <v>6156</v>
      </c>
      <c r="D4448" s="185" t="s">
        <v>2271</v>
      </c>
    </row>
    <row r="4449" spans="1:4">
      <c r="A4449" s="184" t="s">
        <v>1706</v>
      </c>
      <c r="B4449" s="184" t="s">
        <v>1707</v>
      </c>
      <c r="C4449" s="184" t="s">
        <v>6157</v>
      </c>
      <c r="D4449" s="185" t="s">
        <v>2271</v>
      </c>
    </row>
    <row r="4450" spans="1:4">
      <c r="A4450" s="184" t="s">
        <v>1706</v>
      </c>
      <c r="B4450" s="184" t="s">
        <v>1707</v>
      </c>
      <c r="C4450" s="184" t="s">
        <v>6159</v>
      </c>
      <c r="D4450" s="185" t="s">
        <v>2271</v>
      </c>
    </row>
    <row r="4451" spans="1:4">
      <c r="A4451" s="184" t="s">
        <v>1708</v>
      </c>
      <c r="B4451" s="184" t="s">
        <v>1709</v>
      </c>
      <c r="C4451" s="184" t="s">
        <v>1709</v>
      </c>
      <c r="D4451" s="185" t="s">
        <v>2271</v>
      </c>
    </row>
    <row r="4452" spans="1:4">
      <c r="A4452" s="184" t="s">
        <v>1708</v>
      </c>
      <c r="B4452" s="184" t="s">
        <v>1709</v>
      </c>
      <c r="C4452" s="184" t="s">
        <v>2985</v>
      </c>
      <c r="D4452" s="185" t="s">
        <v>2271</v>
      </c>
    </row>
    <row r="4453" spans="1:4">
      <c r="A4453" s="184" t="s">
        <v>1708</v>
      </c>
      <c r="B4453" s="184" t="s">
        <v>1709</v>
      </c>
      <c r="C4453" s="184" t="s">
        <v>2986</v>
      </c>
      <c r="D4453" s="185" t="s">
        <v>2271</v>
      </c>
    </row>
    <row r="4454" spans="1:4">
      <c r="A4454" s="184" t="s">
        <v>1708</v>
      </c>
      <c r="B4454" s="184" t="s">
        <v>1709</v>
      </c>
      <c r="C4454" s="184" t="s">
        <v>2987</v>
      </c>
      <c r="D4454" s="185" t="s">
        <v>2271</v>
      </c>
    </row>
    <row r="4455" spans="1:4">
      <c r="A4455" s="184" t="s">
        <v>1710</v>
      </c>
      <c r="B4455" s="184" t="s">
        <v>1711</v>
      </c>
      <c r="C4455" s="184" t="s">
        <v>1711</v>
      </c>
      <c r="D4455" s="185" t="s">
        <v>2271</v>
      </c>
    </row>
    <row r="4456" spans="1:4">
      <c r="A4456" s="184" t="s">
        <v>1710</v>
      </c>
      <c r="B4456" s="184" t="s">
        <v>1711</v>
      </c>
      <c r="C4456" s="184" t="s">
        <v>6405</v>
      </c>
      <c r="D4456" s="185" t="s">
        <v>2271</v>
      </c>
    </row>
    <row r="4457" spans="1:4">
      <c r="A4457" s="184" t="s">
        <v>1712</v>
      </c>
      <c r="B4457" s="184" t="s">
        <v>2789</v>
      </c>
      <c r="C4457" s="184" t="s">
        <v>2789</v>
      </c>
      <c r="D4457" s="185" t="s">
        <v>2271</v>
      </c>
    </row>
    <row r="4458" spans="1:4">
      <c r="A4458" s="184" t="s">
        <v>1714</v>
      </c>
      <c r="B4458" s="184" t="s">
        <v>1715</v>
      </c>
      <c r="C4458" s="184" t="s">
        <v>1715</v>
      </c>
      <c r="D4458" s="185" t="s">
        <v>2271</v>
      </c>
    </row>
    <row r="4459" spans="1:4">
      <c r="A4459" s="184" t="s">
        <v>1714</v>
      </c>
      <c r="B4459" s="184" t="s">
        <v>1715</v>
      </c>
      <c r="C4459" s="184" t="s">
        <v>2338</v>
      </c>
      <c r="D4459" s="185" t="s">
        <v>2271</v>
      </c>
    </row>
    <row r="4460" spans="1:4">
      <c r="A4460" s="184" t="s">
        <v>1716</v>
      </c>
      <c r="B4460" s="184" t="s">
        <v>1717</v>
      </c>
      <c r="C4460" s="184" t="s">
        <v>1717</v>
      </c>
      <c r="D4460" s="185" t="s">
        <v>2271</v>
      </c>
    </row>
    <row r="4461" spans="1:4">
      <c r="A4461" s="184" t="s">
        <v>1716</v>
      </c>
      <c r="B4461" s="184" t="s">
        <v>1717</v>
      </c>
      <c r="C4461" s="184" t="s">
        <v>6211</v>
      </c>
      <c r="D4461" s="185" t="s">
        <v>2271</v>
      </c>
    </row>
    <row r="4462" spans="1:4">
      <c r="A4462" s="184" t="s">
        <v>1718</v>
      </c>
      <c r="B4462" s="184" t="s">
        <v>1719</v>
      </c>
      <c r="C4462" s="184" t="s">
        <v>1719</v>
      </c>
      <c r="D4462" s="185" t="s">
        <v>2271</v>
      </c>
    </row>
    <row r="4463" spans="1:4">
      <c r="A4463" s="184" t="s">
        <v>1718</v>
      </c>
      <c r="B4463" s="184" t="s">
        <v>1719</v>
      </c>
      <c r="C4463" s="184" t="s">
        <v>5982</v>
      </c>
      <c r="D4463" s="185" t="s">
        <v>2271</v>
      </c>
    </row>
    <row r="4464" spans="1:4">
      <c r="A4464" s="184" t="s">
        <v>1718</v>
      </c>
      <c r="B4464" s="184" t="s">
        <v>1719</v>
      </c>
      <c r="C4464" s="184" t="s">
        <v>5983</v>
      </c>
      <c r="D4464" s="185" t="s">
        <v>2271</v>
      </c>
    </row>
    <row r="4465" spans="1:4">
      <c r="A4465" s="184" t="s">
        <v>1720</v>
      </c>
      <c r="B4465" s="184" t="s">
        <v>1721</v>
      </c>
      <c r="C4465" s="184" t="s">
        <v>1721</v>
      </c>
      <c r="D4465" s="185" t="s">
        <v>2271</v>
      </c>
    </row>
    <row r="4466" spans="1:4">
      <c r="A4466" s="184" t="s">
        <v>1720</v>
      </c>
      <c r="B4466" s="184" t="s">
        <v>1721</v>
      </c>
      <c r="C4466" s="184" t="s">
        <v>3938</v>
      </c>
      <c r="D4466" s="185" t="s">
        <v>2271</v>
      </c>
    </row>
    <row r="4467" spans="1:4">
      <c r="A4467" s="184" t="s">
        <v>1722</v>
      </c>
      <c r="B4467" s="184" t="s">
        <v>1723</v>
      </c>
      <c r="C4467" s="184" t="s">
        <v>3095</v>
      </c>
      <c r="D4467" s="185" t="s">
        <v>2271</v>
      </c>
    </row>
    <row r="4468" spans="1:4">
      <c r="A4468" s="184" t="s">
        <v>1722</v>
      </c>
      <c r="B4468" s="184" t="s">
        <v>1723</v>
      </c>
      <c r="C4468" s="184" t="s">
        <v>3096</v>
      </c>
      <c r="D4468" s="185" t="s">
        <v>2271</v>
      </c>
    </row>
    <row r="4469" spans="1:4">
      <c r="A4469" s="184" t="s">
        <v>1722</v>
      </c>
      <c r="B4469" s="184" t="s">
        <v>1723</v>
      </c>
      <c r="C4469" s="184" t="s">
        <v>1723</v>
      </c>
      <c r="D4469" s="185" t="s">
        <v>2271</v>
      </c>
    </row>
    <row r="4470" spans="1:4">
      <c r="A4470" s="184" t="s">
        <v>1722</v>
      </c>
      <c r="B4470" s="184" t="s">
        <v>1723</v>
      </c>
      <c r="C4470" s="184" t="s">
        <v>3097</v>
      </c>
      <c r="D4470" s="185" t="s">
        <v>2271</v>
      </c>
    </row>
    <row r="4471" spans="1:4">
      <c r="A4471" s="184" t="s">
        <v>1722</v>
      </c>
      <c r="B4471" s="184" t="s">
        <v>1723</v>
      </c>
      <c r="C4471" s="184" t="s">
        <v>3098</v>
      </c>
      <c r="D4471" s="185" t="s">
        <v>2271</v>
      </c>
    </row>
    <row r="4472" spans="1:4">
      <c r="A4472" s="184" t="s">
        <v>1724</v>
      </c>
      <c r="B4472" s="184" t="s">
        <v>1725</v>
      </c>
      <c r="C4472" s="184" t="s">
        <v>2846</v>
      </c>
      <c r="D4472" s="185" t="s">
        <v>2271</v>
      </c>
    </row>
    <row r="4473" spans="1:4">
      <c r="A4473" s="184" t="s">
        <v>1724</v>
      </c>
      <c r="B4473" s="184" t="s">
        <v>1725</v>
      </c>
      <c r="C4473" s="184" t="s">
        <v>2847</v>
      </c>
      <c r="D4473" s="185" t="s">
        <v>2271</v>
      </c>
    </row>
    <row r="4474" spans="1:4">
      <c r="A4474" s="184" t="s">
        <v>1724</v>
      </c>
      <c r="B4474" s="184" t="s">
        <v>1725</v>
      </c>
      <c r="C4474" s="184" t="s">
        <v>1725</v>
      </c>
      <c r="D4474" s="185" t="s">
        <v>2271</v>
      </c>
    </row>
    <row r="4475" spans="1:4">
      <c r="A4475" s="184" t="s">
        <v>1724</v>
      </c>
      <c r="B4475" s="184" t="s">
        <v>1725</v>
      </c>
      <c r="C4475" s="184" t="s">
        <v>2848</v>
      </c>
      <c r="D4475" s="185" t="s">
        <v>2271</v>
      </c>
    </row>
    <row r="4476" spans="1:4">
      <c r="A4476" s="184" t="s">
        <v>1724</v>
      </c>
      <c r="B4476" s="184" t="s">
        <v>1725</v>
      </c>
      <c r="C4476" s="184" t="s">
        <v>2849</v>
      </c>
      <c r="D4476" s="185" t="s">
        <v>2271</v>
      </c>
    </row>
    <row r="4477" spans="1:4">
      <c r="A4477" s="184" t="s">
        <v>1726</v>
      </c>
      <c r="B4477" s="184" t="s">
        <v>1727</v>
      </c>
      <c r="C4477" s="184" t="s">
        <v>3522</v>
      </c>
      <c r="D4477" s="185" t="s">
        <v>2290</v>
      </c>
    </row>
    <row r="4478" spans="1:4">
      <c r="A4478" s="184" t="s">
        <v>1726</v>
      </c>
      <c r="B4478" s="184" t="s">
        <v>1727</v>
      </c>
      <c r="C4478" s="184" t="s">
        <v>3523</v>
      </c>
      <c r="D4478" s="185" t="s">
        <v>2290</v>
      </c>
    </row>
    <row r="4479" spans="1:4">
      <c r="A4479" s="184" t="s">
        <v>1726</v>
      </c>
      <c r="B4479" s="184" t="s">
        <v>1727</v>
      </c>
      <c r="C4479" s="184" t="s">
        <v>1727</v>
      </c>
      <c r="D4479" s="185" t="s">
        <v>2286</v>
      </c>
    </row>
    <row r="4480" spans="1:4">
      <c r="A4480" s="184" t="s">
        <v>1726</v>
      </c>
      <c r="B4480" s="184" t="s">
        <v>1727</v>
      </c>
      <c r="C4480" s="184" t="s">
        <v>3518</v>
      </c>
      <c r="D4480" s="185" t="s">
        <v>2271</v>
      </c>
    </row>
    <row r="4481" spans="1:4">
      <c r="A4481" s="184" t="s">
        <v>1726</v>
      </c>
      <c r="B4481" s="184" t="s">
        <v>1727</v>
      </c>
      <c r="C4481" s="184" t="s">
        <v>3519</v>
      </c>
      <c r="D4481" s="185" t="s">
        <v>2271</v>
      </c>
    </row>
    <row r="4482" spans="1:4">
      <c r="A4482" s="184" t="s">
        <v>1726</v>
      </c>
      <c r="B4482" s="184" t="s">
        <v>1727</v>
      </c>
      <c r="C4482" s="184" t="s">
        <v>3520</v>
      </c>
      <c r="D4482" s="185" t="s">
        <v>2271</v>
      </c>
    </row>
    <row r="4483" spans="1:4">
      <c r="A4483" s="184" t="s">
        <v>1726</v>
      </c>
      <c r="B4483" s="184" t="s">
        <v>1727</v>
      </c>
      <c r="C4483" s="184" t="s">
        <v>3521</v>
      </c>
      <c r="D4483" s="185" t="s">
        <v>2271</v>
      </c>
    </row>
    <row r="4484" spans="1:4">
      <c r="A4484" s="184" t="s">
        <v>1726</v>
      </c>
      <c r="B4484" s="184" t="s">
        <v>1727</v>
      </c>
      <c r="C4484" s="184" t="s">
        <v>3524</v>
      </c>
      <c r="D4484" s="185" t="s">
        <v>2271</v>
      </c>
    </row>
    <row r="4485" spans="1:4">
      <c r="A4485" s="184" t="s">
        <v>1728</v>
      </c>
      <c r="B4485" s="184" t="s">
        <v>4139</v>
      </c>
      <c r="C4485" s="184" t="s">
        <v>2583</v>
      </c>
      <c r="D4485" s="185" t="s">
        <v>2271</v>
      </c>
    </row>
    <row r="4486" spans="1:4">
      <c r="A4486" s="184" t="s">
        <v>1728</v>
      </c>
      <c r="B4486" s="184" t="s">
        <v>4139</v>
      </c>
      <c r="C4486" s="184" t="s">
        <v>4140</v>
      </c>
      <c r="D4486" s="185" t="s">
        <v>2271</v>
      </c>
    </row>
    <row r="4487" spans="1:4">
      <c r="A4487" s="184" t="s">
        <v>1728</v>
      </c>
      <c r="B4487" s="184" t="s">
        <v>4139</v>
      </c>
      <c r="C4487" s="184" t="s">
        <v>4141</v>
      </c>
      <c r="D4487" s="185" t="s">
        <v>2271</v>
      </c>
    </row>
    <row r="4488" spans="1:4">
      <c r="A4488" s="184" t="s">
        <v>1728</v>
      </c>
      <c r="B4488" s="184" t="s">
        <v>4139</v>
      </c>
      <c r="C4488" s="184" t="s">
        <v>4139</v>
      </c>
      <c r="D4488" s="185" t="s">
        <v>2271</v>
      </c>
    </row>
    <row r="4489" spans="1:4">
      <c r="A4489" s="184" t="s">
        <v>1728</v>
      </c>
      <c r="B4489" s="184" t="s">
        <v>4139</v>
      </c>
      <c r="C4489" s="184" t="s">
        <v>4142</v>
      </c>
      <c r="D4489" s="185" t="s">
        <v>2271</v>
      </c>
    </row>
    <row r="4490" spans="1:4">
      <c r="A4490" s="184" t="s">
        <v>1728</v>
      </c>
      <c r="B4490" s="184" t="s">
        <v>4139</v>
      </c>
      <c r="C4490" s="184" t="s">
        <v>4143</v>
      </c>
      <c r="D4490" s="185" t="s">
        <v>2271</v>
      </c>
    </row>
    <row r="4491" spans="1:4">
      <c r="A4491" s="184" t="s">
        <v>1728</v>
      </c>
      <c r="B4491" s="184" t="s">
        <v>4139</v>
      </c>
      <c r="C4491" s="184" t="s">
        <v>4144</v>
      </c>
      <c r="D4491" s="185" t="s">
        <v>2271</v>
      </c>
    </row>
    <row r="4492" spans="1:4">
      <c r="A4492" s="184" t="s">
        <v>1728</v>
      </c>
      <c r="B4492" s="184" t="s">
        <v>4139</v>
      </c>
      <c r="C4492" s="184" t="s">
        <v>4145</v>
      </c>
      <c r="D4492" s="185" t="s">
        <v>2271</v>
      </c>
    </row>
    <row r="4493" spans="1:4">
      <c r="A4493" s="184" t="s">
        <v>1728</v>
      </c>
      <c r="B4493" s="184" t="s">
        <v>4139</v>
      </c>
      <c r="C4493" s="184" t="s">
        <v>4146</v>
      </c>
      <c r="D4493" s="185" t="s">
        <v>2271</v>
      </c>
    </row>
    <row r="4494" spans="1:4">
      <c r="A4494" s="184" t="s">
        <v>1728</v>
      </c>
      <c r="B4494" s="184" t="s">
        <v>4139</v>
      </c>
      <c r="C4494" s="184" t="s">
        <v>4147</v>
      </c>
      <c r="D4494" s="185" t="s">
        <v>2271</v>
      </c>
    </row>
    <row r="4495" spans="1:4">
      <c r="A4495" s="184" t="s">
        <v>1730</v>
      </c>
      <c r="B4495" s="184" t="s">
        <v>1731</v>
      </c>
      <c r="C4495" s="184" t="s">
        <v>3349</v>
      </c>
      <c r="D4495" s="185" t="s">
        <v>2271</v>
      </c>
    </row>
    <row r="4496" spans="1:4">
      <c r="A4496" s="184" t="s">
        <v>1730</v>
      </c>
      <c r="B4496" s="184" t="s">
        <v>1731</v>
      </c>
      <c r="C4496" s="184" t="s">
        <v>3350</v>
      </c>
      <c r="D4496" s="185" t="s">
        <v>2271</v>
      </c>
    </row>
    <row r="4497" spans="1:4">
      <c r="A4497" s="184" t="s">
        <v>1730</v>
      </c>
      <c r="B4497" s="184" t="s">
        <v>1731</v>
      </c>
      <c r="C4497" s="184" t="s">
        <v>3351</v>
      </c>
      <c r="D4497" s="185" t="s">
        <v>2271</v>
      </c>
    </row>
    <row r="4498" spans="1:4">
      <c r="A4498" s="184" t="s">
        <v>1730</v>
      </c>
      <c r="B4498" s="184" t="s">
        <v>1731</v>
      </c>
      <c r="C4498" s="184" t="s">
        <v>1731</v>
      </c>
      <c r="D4498" s="185" t="s">
        <v>2271</v>
      </c>
    </row>
    <row r="4499" spans="1:4">
      <c r="A4499" s="184" t="s">
        <v>1730</v>
      </c>
      <c r="B4499" s="184" t="s">
        <v>1731</v>
      </c>
      <c r="C4499" s="184" t="s">
        <v>3352</v>
      </c>
      <c r="D4499" s="185" t="s">
        <v>2271</v>
      </c>
    </row>
    <row r="4500" spans="1:4">
      <c r="A4500" s="184" t="s">
        <v>1730</v>
      </c>
      <c r="B4500" s="184" t="s">
        <v>1731</v>
      </c>
      <c r="C4500" s="184" t="s">
        <v>3353</v>
      </c>
      <c r="D4500" s="185" t="s">
        <v>2271</v>
      </c>
    </row>
    <row r="4501" spans="1:4">
      <c r="A4501" s="184" t="s">
        <v>1730</v>
      </c>
      <c r="B4501" s="184" t="s">
        <v>1731</v>
      </c>
      <c r="C4501" s="184" t="s">
        <v>3354</v>
      </c>
      <c r="D4501" s="185" t="s">
        <v>2271</v>
      </c>
    </row>
    <row r="4502" spans="1:4">
      <c r="A4502" s="184" t="s">
        <v>1730</v>
      </c>
      <c r="B4502" s="184" t="s">
        <v>1731</v>
      </c>
      <c r="C4502" s="184" t="s">
        <v>3355</v>
      </c>
      <c r="D4502" s="185" t="s">
        <v>2271</v>
      </c>
    </row>
    <row r="4503" spans="1:4">
      <c r="A4503" s="184" t="s">
        <v>1730</v>
      </c>
      <c r="B4503" s="184" t="s">
        <v>1731</v>
      </c>
      <c r="C4503" s="184" t="s">
        <v>3356</v>
      </c>
      <c r="D4503" s="185" t="s">
        <v>2271</v>
      </c>
    </row>
    <row r="4504" spans="1:4">
      <c r="A4504" s="184" t="s">
        <v>1730</v>
      </c>
      <c r="B4504" s="184" t="s">
        <v>1731</v>
      </c>
      <c r="C4504" s="184" t="s">
        <v>3357</v>
      </c>
      <c r="D4504" s="185" t="s">
        <v>2271</v>
      </c>
    </row>
    <row r="4505" spans="1:4">
      <c r="A4505" s="184" t="s">
        <v>1730</v>
      </c>
      <c r="B4505" s="184" t="s">
        <v>1731</v>
      </c>
      <c r="C4505" s="184" t="s">
        <v>3358</v>
      </c>
      <c r="D4505" s="185" t="s">
        <v>2271</v>
      </c>
    </row>
    <row r="4506" spans="1:4">
      <c r="A4506" s="184" t="s">
        <v>1730</v>
      </c>
      <c r="B4506" s="184" t="s">
        <v>1731</v>
      </c>
      <c r="C4506" s="184" t="s">
        <v>3359</v>
      </c>
      <c r="D4506" s="185" t="s">
        <v>2271</v>
      </c>
    </row>
    <row r="4507" spans="1:4">
      <c r="A4507" s="184" t="s">
        <v>1732</v>
      </c>
      <c r="B4507" s="184" t="s">
        <v>1733</v>
      </c>
      <c r="C4507" s="184" t="s">
        <v>3380</v>
      </c>
      <c r="D4507" s="185" t="s">
        <v>2271</v>
      </c>
    </row>
    <row r="4508" spans="1:4">
      <c r="A4508" s="184" t="s">
        <v>1732</v>
      </c>
      <c r="B4508" s="184" t="s">
        <v>1733</v>
      </c>
      <c r="C4508" s="184" t="s">
        <v>3381</v>
      </c>
      <c r="D4508" s="185" t="s">
        <v>2271</v>
      </c>
    </row>
    <row r="4509" spans="1:4">
      <c r="A4509" s="184" t="s">
        <v>1732</v>
      </c>
      <c r="B4509" s="184" t="s">
        <v>1733</v>
      </c>
      <c r="C4509" s="184" t="s">
        <v>3382</v>
      </c>
      <c r="D4509" s="185" t="s">
        <v>2271</v>
      </c>
    </row>
    <row r="4510" spans="1:4">
      <c r="A4510" s="184" t="s">
        <v>1732</v>
      </c>
      <c r="B4510" s="184" t="s">
        <v>1733</v>
      </c>
      <c r="C4510" s="184" t="s">
        <v>1733</v>
      </c>
      <c r="D4510" s="185" t="s">
        <v>2271</v>
      </c>
    </row>
    <row r="4511" spans="1:4">
      <c r="A4511" s="184" t="s">
        <v>1732</v>
      </c>
      <c r="B4511" s="184" t="s">
        <v>1733</v>
      </c>
      <c r="C4511" s="184" t="s">
        <v>3383</v>
      </c>
      <c r="D4511" s="185" t="s">
        <v>2271</v>
      </c>
    </row>
    <row r="4512" spans="1:4">
      <c r="A4512" s="184" t="s">
        <v>1734</v>
      </c>
      <c r="B4512" s="184" t="s">
        <v>1735</v>
      </c>
      <c r="C4512" s="184" t="s">
        <v>2851</v>
      </c>
      <c r="D4512" s="185" t="s">
        <v>2271</v>
      </c>
    </row>
    <row r="4513" spans="1:4">
      <c r="A4513" s="184" t="s">
        <v>1734</v>
      </c>
      <c r="B4513" s="184" t="s">
        <v>1735</v>
      </c>
      <c r="C4513" s="184" t="s">
        <v>2852</v>
      </c>
      <c r="D4513" s="185" t="s">
        <v>2271</v>
      </c>
    </row>
    <row r="4514" spans="1:4">
      <c r="A4514" s="184" t="s">
        <v>1734</v>
      </c>
      <c r="B4514" s="184" t="s">
        <v>1735</v>
      </c>
      <c r="C4514" s="184" t="s">
        <v>1735</v>
      </c>
      <c r="D4514" s="185" t="s">
        <v>2271</v>
      </c>
    </row>
    <row r="4515" spans="1:4">
      <c r="A4515" s="184" t="s">
        <v>1734</v>
      </c>
      <c r="B4515" s="184" t="s">
        <v>1735</v>
      </c>
      <c r="C4515" s="184" t="s">
        <v>2853</v>
      </c>
      <c r="D4515" s="185" t="s">
        <v>2271</v>
      </c>
    </row>
    <row r="4516" spans="1:4">
      <c r="A4516" s="184" t="s">
        <v>1734</v>
      </c>
      <c r="B4516" s="184" t="s">
        <v>1735</v>
      </c>
      <c r="C4516" s="184" t="s">
        <v>2854</v>
      </c>
      <c r="D4516" s="185" t="s">
        <v>2271</v>
      </c>
    </row>
    <row r="4517" spans="1:4">
      <c r="A4517" s="184" t="s">
        <v>1734</v>
      </c>
      <c r="B4517" s="184" t="s">
        <v>1735</v>
      </c>
      <c r="C4517" s="184" t="s">
        <v>2855</v>
      </c>
      <c r="D4517" s="185" t="s">
        <v>2271</v>
      </c>
    </row>
    <row r="4518" spans="1:4">
      <c r="A4518" s="184" t="s">
        <v>1734</v>
      </c>
      <c r="B4518" s="184" t="s">
        <v>1735</v>
      </c>
      <c r="C4518" s="184" t="s">
        <v>2856</v>
      </c>
      <c r="D4518" s="185" t="s">
        <v>2271</v>
      </c>
    </row>
    <row r="4519" spans="1:4">
      <c r="A4519" s="184" t="s">
        <v>1734</v>
      </c>
      <c r="B4519" s="184" t="s">
        <v>1735</v>
      </c>
      <c r="C4519" s="184" t="s">
        <v>2857</v>
      </c>
      <c r="D4519" s="185" t="s">
        <v>2271</v>
      </c>
    </row>
    <row r="4520" spans="1:4">
      <c r="A4520" s="184" t="s">
        <v>1734</v>
      </c>
      <c r="B4520" s="184" t="s">
        <v>1735</v>
      </c>
      <c r="C4520" s="184" t="s">
        <v>2858</v>
      </c>
      <c r="D4520" s="185" t="s">
        <v>2271</v>
      </c>
    </row>
    <row r="4521" spans="1:4">
      <c r="A4521" s="184" t="s">
        <v>1736</v>
      </c>
      <c r="B4521" s="184" t="s">
        <v>1737</v>
      </c>
      <c r="C4521" s="184" t="s">
        <v>1737</v>
      </c>
      <c r="D4521" s="185" t="s">
        <v>2271</v>
      </c>
    </row>
    <row r="4522" spans="1:4">
      <c r="A4522" s="184" t="s">
        <v>1736</v>
      </c>
      <c r="B4522" s="184" t="s">
        <v>1737</v>
      </c>
      <c r="C4522" s="184" t="s">
        <v>6166</v>
      </c>
      <c r="D4522" s="185" t="s">
        <v>2271</v>
      </c>
    </row>
    <row r="4523" spans="1:4">
      <c r="A4523" s="184" t="s">
        <v>1736</v>
      </c>
      <c r="B4523" s="184" t="s">
        <v>1737</v>
      </c>
      <c r="C4523" s="184" t="s">
        <v>6167</v>
      </c>
      <c r="D4523" s="185" t="s">
        <v>2271</v>
      </c>
    </row>
    <row r="4524" spans="1:4">
      <c r="A4524" s="184" t="s">
        <v>1736</v>
      </c>
      <c r="B4524" s="184" t="s">
        <v>1737</v>
      </c>
      <c r="C4524" s="184" t="s">
        <v>6168</v>
      </c>
      <c r="D4524" s="185" t="s">
        <v>2271</v>
      </c>
    </row>
    <row r="4525" spans="1:4">
      <c r="A4525" s="184" t="s">
        <v>1736</v>
      </c>
      <c r="B4525" s="184" t="s">
        <v>1737</v>
      </c>
      <c r="C4525" s="184" t="s">
        <v>6169</v>
      </c>
      <c r="D4525" s="185" t="s">
        <v>2271</v>
      </c>
    </row>
    <row r="4526" spans="1:4">
      <c r="A4526" s="184" t="s">
        <v>1736</v>
      </c>
      <c r="B4526" s="184" t="s">
        <v>1737</v>
      </c>
      <c r="C4526" s="184" t="s">
        <v>6165</v>
      </c>
      <c r="D4526" s="185" t="s">
        <v>2288</v>
      </c>
    </row>
    <row r="4527" spans="1:4">
      <c r="A4527" s="184" t="s">
        <v>1736</v>
      </c>
      <c r="B4527" s="184" t="s">
        <v>1737</v>
      </c>
      <c r="C4527" s="184" t="s">
        <v>6170</v>
      </c>
      <c r="D4527" s="185" t="s">
        <v>2288</v>
      </c>
    </row>
    <row r="4528" spans="1:4">
      <c r="A4528" s="184" t="s">
        <v>1736</v>
      </c>
      <c r="B4528" s="184" t="s">
        <v>1737</v>
      </c>
      <c r="C4528" s="184" t="s">
        <v>6171</v>
      </c>
      <c r="D4528" s="185" t="s">
        <v>2288</v>
      </c>
    </row>
    <row r="4529" spans="1:4">
      <c r="A4529" s="184" t="s">
        <v>1738</v>
      </c>
      <c r="B4529" s="184" t="s">
        <v>1739</v>
      </c>
      <c r="C4529" s="184" t="s">
        <v>1739</v>
      </c>
      <c r="D4529" s="185" t="s">
        <v>2271</v>
      </c>
    </row>
    <row r="4530" spans="1:4">
      <c r="A4530" s="184" t="s">
        <v>1738</v>
      </c>
      <c r="B4530" s="184" t="s">
        <v>1739</v>
      </c>
      <c r="C4530" s="184" t="s">
        <v>2434</v>
      </c>
      <c r="D4530" s="185" t="s">
        <v>2271</v>
      </c>
    </row>
    <row r="4531" spans="1:4">
      <c r="A4531" s="184" t="s">
        <v>1738</v>
      </c>
      <c r="B4531" s="184" t="s">
        <v>1739</v>
      </c>
      <c r="C4531" s="184" t="s">
        <v>2436</v>
      </c>
      <c r="D4531" s="185" t="s">
        <v>2271</v>
      </c>
    </row>
    <row r="4532" spans="1:4">
      <c r="A4532" s="184" t="s">
        <v>1738</v>
      </c>
      <c r="B4532" s="184" t="s">
        <v>1739</v>
      </c>
      <c r="C4532" s="184" t="s">
        <v>2437</v>
      </c>
      <c r="D4532" s="185" t="s">
        <v>2271</v>
      </c>
    </row>
    <row r="4533" spans="1:4">
      <c r="A4533" s="184" t="s">
        <v>1738</v>
      </c>
      <c r="B4533" s="184" t="s">
        <v>1739</v>
      </c>
      <c r="C4533" s="184" t="s">
        <v>2438</v>
      </c>
      <c r="D4533" s="185" t="s">
        <v>2271</v>
      </c>
    </row>
    <row r="4534" spans="1:4">
      <c r="A4534" s="184" t="s">
        <v>1738</v>
      </c>
      <c r="B4534" s="184" t="s">
        <v>1739</v>
      </c>
      <c r="C4534" s="184" t="s">
        <v>2439</v>
      </c>
      <c r="D4534" s="185" t="s">
        <v>2271</v>
      </c>
    </row>
    <row r="4535" spans="1:4">
      <c r="A4535" s="184" t="s">
        <v>1738</v>
      </c>
      <c r="B4535" s="184" t="s">
        <v>1739</v>
      </c>
      <c r="C4535" s="184" t="s">
        <v>2440</v>
      </c>
      <c r="D4535" s="185" t="s">
        <v>2271</v>
      </c>
    </row>
    <row r="4536" spans="1:4">
      <c r="A4536" s="184" t="s">
        <v>1738</v>
      </c>
      <c r="B4536" s="184" t="s">
        <v>1739</v>
      </c>
      <c r="C4536" s="184" t="s">
        <v>2435</v>
      </c>
      <c r="D4536" s="185" t="s">
        <v>2288</v>
      </c>
    </row>
    <row r="4537" spans="1:4">
      <c r="A4537" s="184" t="s">
        <v>1740</v>
      </c>
      <c r="B4537" s="184" t="s">
        <v>1741</v>
      </c>
      <c r="C4537" s="184" t="s">
        <v>3575</v>
      </c>
      <c r="D4537" s="185" t="s">
        <v>2271</v>
      </c>
    </row>
    <row r="4538" spans="1:4">
      <c r="A4538" s="184" t="s">
        <v>1740</v>
      </c>
      <c r="B4538" s="184" t="s">
        <v>1741</v>
      </c>
      <c r="C4538" s="184" t="s">
        <v>1741</v>
      </c>
      <c r="D4538" s="185" t="s">
        <v>2271</v>
      </c>
    </row>
    <row r="4539" spans="1:4">
      <c r="A4539" s="184" t="s">
        <v>1740</v>
      </c>
      <c r="B4539" s="184" t="s">
        <v>1741</v>
      </c>
      <c r="C4539" s="184" t="s">
        <v>3576</v>
      </c>
      <c r="D4539" s="185" t="s">
        <v>2271</v>
      </c>
    </row>
    <row r="4540" spans="1:4">
      <c r="A4540" s="184" t="s">
        <v>1740</v>
      </c>
      <c r="B4540" s="184" t="s">
        <v>1741</v>
      </c>
      <c r="C4540" s="184" t="s">
        <v>3577</v>
      </c>
      <c r="D4540" s="185" t="s">
        <v>2271</v>
      </c>
    </row>
    <row r="4541" spans="1:4">
      <c r="A4541" s="184" t="s">
        <v>1740</v>
      </c>
      <c r="B4541" s="184" t="s">
        <v>1741</v>
      </c>
      <c r="C4541" s="184" t="s">
        <v>3578</v>
      </c>
      <c r="D4541" s="185" t="s">
        <v>2271</v>
      </c>
    </row>
    <row r="4542" spans="1:4">
      <c r="A4542" s="184" t="s">
        <v>1740</v>
      </c>
      <c r="B4542" s="184" t="s">
        <v>1741</v>
      </c>
      <c r="C4542" s="184" t="s">
        <v>3579</v>
      </c>
      <c r="D4542" s="185" t="s">
        <v>2271</v>
      </c>
    </row>
    <row r="4543" spans="1:4">
      <c r="A4543" s="184" t="s">
        <v>1742</v>
      </c>
      <c r="B4543" s="184" t="s">
        <v>1743</v>
      </c>
      <c r="C4543" s="184" t="s">
        <v>2994</v>
      </c>
      <c r="D4543" s="185" t="s">
        <v>2271</v>
      </c>
    </row>
    <row r="4544" spans="1:4">
      <c r="A4544" s="184" t="s">
        <v>1742</v>
      </c>
      <c r="B4544" s="184" t="s">
        <v>1743</v>
      </c>
      <c r="C4544" s="184" t="s">
        <v>1743</v>
      </c>
      <c r="D4544" s="185" t="s">
        <v>2271</v>
      </c>
    </row>
    <row r="4545" spans="1:4">
      <c r="A4545" s="184" t="s">
        <v>1742</v>
      </c>
      <c r="B4545" s="184" t="s">
        <v>1743</v>
      </c>
      <c r="C4545" s="184" t="s">
        <v>2995</v>
      </c>
      <c r="D4545" s="185" t="s">
        <v>2271</v>
      </c>
    </row>
    <row r="4546" spans="1:4">
      <c r="A4546" s="184" t="s">
        <v>1742</v>
      </c>
      <c r="B4546" s="184" t="s">
        <v>1743</v>
      </c>
      <c r="C4546" s="184" t="s">
        <v>2538</v>
      </c>
      <c r="D4546" s="185" t="s">
        <v>2271</v>
      </c>
    </row>
    <row r="4547" spans="1:4">
      <c r="A4547" s="184" t="s">
        <v>1742</v>
      </c>
      <c r="B4547" s="184" t="s">
        <v>1743</v>
      </c>
      <c r="C4547" s="184" t="s">
        <v>2996</v>
      </c>
      <c r="D4547" s="185" t="s">
        <v>2271</v>
      </c>
    </row>
    <row r="4548" spans="1:4">
      <c r="A4548" s="184" t="s">
        <v>1742</v>
      </c>
      <c r="B4548" s="184" t="s">
        <v>1743</v>
      </c>
      <c r="C4548" s="184" t="s">
        <v>2997</v>
      </c>
      <c r="D4548" s="185" t="s">
        <v>2271</v>
      </c>
    </row>
    <row r="4549" spans="1:4">
      <c r="A4549" s="184" t="s">
        <v>1742</v>
      </c>
      <c r="B4549" s="184" t="s">
        <v>1743</v>
      </c>
      <c r="C4549" s="184" t="s">
        <v>2998</v>
      </c>
      <c r="D4549" s="185" t="s">
        <v>2271</v>
      </c>
    </row>
    <row r="4550" spans="1:4">
      <c r="A4550" s="184" t="s">
        <v>1744</v>
      </c>
      <c r="B4550" s="184" t="s">
        <v>1745</v>
      </c>
      <c r="C4550" s="184" t="s">
        <v>6022</v>
      </c>
      <c r="D4550" s="185" t="s">
        <v>2271</v>
      </c>
    </row>
    <row r="4551" spans="1:4">
      <c r="A4551" s="184" t="s">
        <v>1744</v>
      </c>
      <c r="B4551" s="184" t="s">
        <v>1745</v>
      </c>
      <c r="C4551" s="184" t="s">
        <v>6023</v>
      </c>
      <c r="D4551" s="185" t="s">
        <v>2271</v>
      </c>
    </row>
    <row r="4552" spans="1:4">
      <c r="A4552" s="184" t="s">
        <v>1744</v>
      </c>
      <c r="B4552" s="184" t="s">
        <v>1745</v>
      </c>
      <c r="C4552" s="184" t="s">
        <v>1745</v>
      </c>
      <c r="D4552" s="185" t="s">
        <v>2271</v>
      </c>
    </row>
    <row r="4553" spans="1:4">
      <c r="A4553" s="184" t="s">
        <v>1744</v>
      </c>
      <c r="B4553" s="184" t="s">
        <v>1745</v>
      </c>
      <c r="C4553" s="184" t="s">
        <v>6024</v>
      </c>
      <c r="D4553" s="185" t="s">
        <v>2271</v>
      </c>
    </row>
    <row r="4554" spans="1:4">
      <c r="A4554" s="184" t="s">
        <v>1744</v>
      </c>
      <c r="B4554" s="184" t="s">
        <v>1745</v>
      </c>
      <c r="C4554" s="184" t="s">
        <v>6025</v>
      </c>
      <c r="D4554" s="185" t="s">
        <v>2271</v>
      </c>
    </row>
    <row r="4555" spans="1:4">
      <c r="A4555" s="184" t="s">
        <v>1744</v>
      </c>
      <c r="B4555" s="184" t="s">
        <v>1745</v>
      </c>
      <c r="C4555" s="184" t="s">
        <v>6026</v>
      </c>
      <c r="D4555" s="185" t="s">
        <v>2271</v>
      </c>
    </row>
    <row r="4556" spans="1:4">
      <c r="A4556" s="184" t="s">
        <v>1746</v>
      </c>
      <c r="B4556" s="184" t="s">
        <v>1747</v>
      </c>
      <c r="C4556" s="184" t="s">
        <v>2441</v>
      </c>
      <c r="D4556" s="185" t="s">
        <v>2271</v>
      </c>
    </row>
    <row r="4557" spans="1:4">
      <c r="A4557" s="184" t="s">
        <v>1746</v>
      </c>
      <c r="B4557" s="184" t="s">
        <v>1747</v>
      </c>
      <c r="C4557" s="184" t="s">
        <v>1747</v>
      </c>
      <c r="D4557" s="185" t="s">
        <v>2271</v>
      </c>
    </row>
    <row r="4558" spans="1:4">
      <c r="A4558" s="184" t="s">
        <v>1746</v>
      </c>
      <c r="B4558" s="184" t="s">
        <v>1747</v>
      </c>
      <c r="C4558" s="184" t="s">
        <v>2442</v>
      </c>
      <c r="D4558" s="185" t="s">
        <v>2271</v>
      </c>
    </row>
    <row r="4559" spans="1:4">
      <c r="A4559" s="184" t="s">
        <v>1746</v>
      </c>
      <c r="B4559" s="184" t="s">
        <v>1747</v>
      </c>
      <c r="C4559" s="184" t="s">
        <v>2443</v>
      </c>
      <c r="D4559" s="185" t="s">
        <v>2271</v>
      </c>
    </row>
    <row r="4560" spans="1:4">
      <c r="A4560" s="184" t="s">
        <v>1746</v>
      </c>
      <c r="B4560" s="184" t="s">
        <v>1747</v>
      </c>
      <c r="C4560" s="184" t="s">
        <v>2444</v>
      </c>
      <c r="D4560" s="185" t="s">
        <v>2271</v>
      </c>
    </row>
    <row r="4561" spans="1:4">
      <c r="A4561" s="184" t="s">
        <v>1746</v>
      </c>
      <c r="B4561" s="184" t="s">
        <v>1747</v>
      </c>
      <c r="C4561" s="184" t="s">
        <v>2445</v>
      </c>
      <c r="D4561" s="185" t="s">
        <v>2271</v>
      </c>
    </row>
    <row r="4562" spans="1:4">
      <c r="A4562" s="184" t="s">
        <v>1748</v>
      </c>
      <c r="B4562" s="184" t="s">
        <v>1749</v>
      </c>
      <c r="C4562" s="184" t="s">
        <v>3410</v>
      </c>
      <c r="D4562" s="185" t="s">
        <v>2271</v>
      </c>
    </row>
    <row r="4563" spans="1:4">
      <c r="A4563" s="184" t="s">
        <v>1748</v>
      </c>
      <c r="B4563" s="184" t="s">
        <v>1749</v>
      </c>
      <c r="C4563" s="184" t="s">
        <v>1749</v>
      </c>
      <c r="D4563" s="185" t="s">
        <v>2271</v>
      </c>
    </row>
    <row r="4564" spans="1:4">
      <c r="A4564" s="184" t="s">
        <v>1748</v>
      </c>
      <c r="B4564" s="184" t="s">
        <v>1749</v>
      </c>
      <c r="C4564" s="184" t="s">
        <v>3411</v>
      </c>
      <c r="D4564" s="185" t="s">
        <v>2271</v>
      </c>
    </row>
    <row r="4565" spans="1:4">
      <c r="A4565" s="184" t="s">
        <v>1748</v>
      </c>
      <c r="B4565" s="184" t="s">
        <v>1749</v>
      </c>
      <c r="C4565" s="184" t="s">
        <v>3412</v>
      </c>
      <c r="D4565" s="185" t="s">
        <v>2271</v>
      </c>
    </row>
    <row r="4566" spans="1:4">
      <c r="A4566" s="184" t="s">
        <v>1748</v>
      </c>
      <c r="B4566" s="184" t="s">
        <v>1749</v>
      </c>
      <c r="C4566" s="184" t="s">
        <v>3413</v>
      </c>
      <c r="D4566" s="185" t="s">
        <v>2271</v>
      </c>
    </row>
    <row r="4567" spans="1:4">
      <c r="A4567" s="184" t="s">
        <v>1748</v>
      </c>
      <c r="B4567" s="184" t="s">
        <v>1749</v>
      </c>
      <c r="C4567" s="184" t="s">
        <v>3414</v>
      </c>
      <c r="D4567" s="185" t="s">
        <v>2271</v>
      </c>
    </row>
    <row r="4568" spans="1:4">
      <c r="A4568" s="184" t="s">
        <v>1750</v>
      </c>
      <c r="B4568" s="184" t="s">
        <v>1751</v>
      </c>
      <c r="C4568" s="184" t="s">
        <v>1751</v>
      </c>
      <c r="D4568" s="185" t="s">
        <v>2271</v>
      </c>
    </row>
    <row r="4569" spans="1:4">
      <c r="A4569" s="184" t="s">
        <v>1750</v>
      </c>
      <c r="B4569" s="184" t="s">
        <v>1751</v>
      </c>
      <c r="C4569" s="184" t="s">
        <v>2863</v>
      </c>
      <c r="D4569" s="185" t="s">
        <v>2271</v>
      </c>
    </row>
    <row r="4570" spans="1:4">
      <c r="A4570" s="184" t="s">
        <v>1750</v>
      </c>
      <c r="B4570" s="184" t="s">
        <v>1751</v>
      </c>
      <c r="C4570" s="184" t="s">
        <v>2864</v>
      </c>
      <c r="D4570" s="185" t="s">
        <v>2271</v>
      </c>
    </row>
    <row r="4571" spans="1:4">
      <c r="A4571" s="184" t="s">
        <v>1750</v>
      </c>
      <c r="B4571" s="184" t="s">
        <v>1751</v>
      </c>
      <c r="C4571" s="184" t="s">
        <v>2865</v>
      </c>
      <c r="D4571" s="185" t="s">
        <v>2271</v>
      </c>
    </row>
    <row r="4572" spans="1:4">
      <c r="A4572" s="184" t="s">
        <v>1750</v>
      </c>
      <c r="B4572" s="184" t="s">
        <v>1751</v>
      </c>
      <c r="C4572" s="184" t="s">
        <v>2866</v>
      </c>
      <c r="D4572" s="185" t="s">
        <v>2271</v>
      </c>
    </row>
    <row r="4573" spans="1:4">
      <c r="A4573" s="184" t="s">
        <v>1750</v>
      </c>
      <c r="B4573" s="184" t="s">
        <v>1751</v>
      </c>
      <c r="C4573" s="184" t="s">
        <v>2867</v>
      </c>
      <c r="D4573" s="185" t="s">
        <v>2271</v>
      </c>
    </row>
    <row r="4574" spans="1:4">
      <c r="A4574" s="184" t="s">
        <v>1750</v>
      </c>
      <c r="B4574" s="184" t="s">
        <v>1751</v>
      </c>
      <c r="C4574" s="184" t="s">
        <v>2868</v>
      </c>
      <c r="D4574" s="185" t="s">
        <v>2271</v>
      </c>
    </row>
    <row r="4575" spans="1:4">
      <c r="A4575" s="184" t="s">
        <v>1750</v>
      </c>
      <c r="B4575" s="184" t="s">
        <v>1751</v>
      </c>
      <c r="C4575" s="184" t="s">
        <v>2869</v>
      </c>
      <c r="D4575" s="185" t="s">
        <v>2271</v>
      </c>
    </row>
    <row r="4576" spans="1:4">
      <c r="A4576" s="184" t="s">
        <v>1750</v>
      </c>
      <c r="B4576" s="184" t="s">
        <v>1751</v>
      </c>
      <c r="C4576" s="184" t="s">
        <v>2870</v>
      </c>
      <c r="D4576" s="185" t="s">
        <v>2271</v>
      </c>
    </row>
    <row r="4577" spans="1:4">
      <c r="A4577" s="184" t="s">
        <v>1750</v>
      </c>
      <c r="B4577" s="184" t="s">
        <v>1751</v>
      </c>
      <c r="C4577" s="184" t="s">
        <v>2871</v>
      </c>
      <c r="D4577" s="185" t="s">
        <v>2271</v>
      </c>
    </row>
    <row r="4578" spans="1:4">
      <c r="A4578" s="184" t="s">
        <v>1750</v>
      </c>
      <c r="B4578" s="184" t="s">
        <v>1751</v>
      </c>
      <c r="C4578" s="184" t="s">
        <v>2872</v>
      </c>
      <c r="D4578" s="185" t="s">
        <v>2271</v>
      </c>
    </row>
    <row r="4579" spans="1:4">
      <c r="A4579" s="184" t="s">
        <v>1752</v>
      </c>
      <c r="B4579" s="184" t="s">
        <v>1753</v>
      </c>
      <c r="C4579" s="184" t="s">
        <v>6523</v>
      </c>
      <c r="D4579" s="185" t="s">
        <v>2271</v>
      </c>
    </row>
    <row r="4580" spans="1:4">
      <c r="A4580" s="184" t="s">
        <v>1752</v>
      </c>
      <c r="B4580" s="184" t="s">
        <v>1753</v>
      </c>
      <c r="C4580" s="184" t="s">
        <v>1753</v>
      </c>
      <c r="D4580" s="185" t="s">
        <v>2271</v>
      </c>
    </row>
    <row r="4581" spans="1:4">
      <c r="A4581" s="184" t="s">
        <v>1752</v>
      </c>
      <c r="B4581" s="184" t="s">
        <v>1753</v>
      </c>
      <c r="C4581" s="184" t="s">
        <v>6524</v>
      </c>
      <c r="D4581" s="185" t="s">
        <v>2271</v>
      </c>
    </row>
    <row r="4582" spans="1:4">
      <c r="A4582" s="184" t="s">
        <v>1752</v>
      </c>
      <c r="B4582" s="184" t="s">
        <v>1753</v>
      </c>
      <c r="C4582" s="184" t="s">
        <v>6525</v>
      </c>
      <c r="D4582" s="185" t="s">
        <v>2271</v>
      </c>
    </row>
    <row r="4583" spans="1:4">
      <c r="A4583" s="184" t="s">
        <v>1752</v>
      </c>
      <c r="B4583" s="184" t="s">
        <v>1753</v>
      </c>
      <c r="C4583" s="184" t="s">
        <v>6526</v>
      </c>
      <c r="D4583" s="185" t="s">
        <v>2271</v>
      </c>
    </row>
    <row r="4584" spans="1:4">
      <c r="A4584" s="184" t="s">
        <v>1752</v>
      </c>
      <c r="B4584" s="184" t="s">
        <v>1753</v>
      </c>
      <c r="C4584" s="184" t="s">
        <v>6527</v>
      </c>
      <c r="D4584" s="185" t="s">
        <v>2271</v>
      </c>
    </row>
    <row r="4585" spans="1:4">
      <c r="A4585" s="184" t="s">
        <v>1752</v>
      </c>
      <c r="B4585" s="184" t="s">
        <v>1753</v>
      </c>
      <c r="C4585" s="184" t="s">
        <v>6528</v>
      </c>
      <c r="D4585" s="185" t="s">
        <v>2271</v>
      </c>
    </row>
    <row r="4586" spans="1:4">
      <c r="A4586" s="184" t="s">
        <v>1752</v>
      </c>
      <c r="B4586" s="184" t="s">
        <v>1753</v>
      </c>
      <c r="C4586" s="184" t="s">
        <v>6529</v>
      </c>
      <c r="D4586" s="185" t="s">
        <v>2271</v>
      </c>
    </row>
    <row r="4587" spans="1:4">
      <c r="A4587" s="184" t="s">
        <v>1754</v>
      </c>
      <c r="B4587" s="184" t="s">
        <v>1755</v>
      </c>
      <c r="C4587" s="184" t="s">
        <v>1755</v>
      </c>
      <c r="D4587" s="185" t="s">
        <v>2271</v>
      </c>
    </row>
    <row r="4588" spans="1:4">
      <c r="A4588" s="184" t="s">
        <v>1754</v>
      </c>
      <c r="B4588" s="184" t="s">
        <v>1755</v>
      </c>
      <c r="C4588" s="184" t="s">
        <v>2521</v>
      </c>
      <c r="D4588" s="185" t="s">
        <v>2271</v>
      </c>
    </row>
    <row r="4589" spans="1:4">
      <c r="A4589" s="184" t="s">
        <v>1754</v>
      </c>
      <c r="B4589" s="184" t="s">
        <v>1755</v>
      </c>
      <c r="C4589" s="184" t="s">
        <v>2522</v>
      </c>
      <c r="D4589" s="185" t="s">
        <v>2271</v>
      </c>
    </row>
    <row r="4590" spans="1:4">
      <c r="A4590" s="184" t="s">
        <v>1754</v>
      </c>
      <c r="B4590" s="184" t="s">
        <v>1755</v>
      </c>
      <c r="C4590" s="184" t="s">
        <v>2523</v>
      </c>
      <c r="D4590" s="185" t="s">
        <v>2271</v>
      </c>
    </row>
    <row r="4591" spans="1:4">
      <c r="A4591" s="184" t="s">
        <v>1754</v>
      </c>
      <c r="B4591" s="184" t="s">
        <v>1755</v>
      </c>
      <c r="C4591" s="184" t="s">
        <v>2524</v>
      </c>
      <c r="D4591" s="185" t="s">
        <v>2271</v>
      </c>
    </row>
    <row r="4592" spans="1:4">
      <c r="A4592" s="184" t="s">
        <v>1754</v>
      </c>
      <c r="B4592" s="184" t="s">
        <v>1755</v>
      </c>
      <c r="C4592" s="184" t="s">
        <v>2525</v>
      </c>
      <c r="D4592" s="185" t="s">
        <v>2271</v>
      </c>
    </row>
    <row r="4593" spans="1:4">
      <c r="A4593" s="184" t="s">
        <v>1754</v>
      </c>
      <c r="B4593" s="184" t="s">
        <v>1755</v>
      </c>
      <c r="C4593" s="184" t="s">
        <v>2527</v>
      </c>
      <c r="D4593" s="185" t="s">
        <v>2271</v>
      </c>
    </row>
    <row r="4594" spans="1:4">
      <c r="A4594" s="184" t="s">
        <v>1754</v>
      </c>
      <c r="B4594" s="184" t="s">
        <v>1755</v>
      </c>
      <c r="C4594" s="184" t="s">
        <v>2528</v>
      </c>
      <c r="D4594" s="185" t="s">
        <v>2271</v>
      </c>
    </row>
    <row r="4595" spans="1:4">
      <c r="A4595" s="184" t="s">
        <v>1754</v>
      </c>
      <c r="B4595" s="184" t="s">
        <v>1755</v>
      </c>
      <c r="C4595" s="184" t="s">
        <v>2529</v>
      </c>
      <c r="D4595" s="185" t="s">
        <v>2271</v>
      </c>
    </row>
    <row r="4596" spans="1:4">
      <c r="A4596" s="184" t="s">
        <v>1754</v>
      </c>
      <c r="B4596" s="184" t="s">
        <v>1755</v>
      </c>
      <c r="C4596" s="184" t="s">
        <v>2530</v>
      </c>
      <c r="D4596" s="185" t="s">
        <v>2271</v>
      </c>
    </row>
    <row r="4597" spans="1:4">
      <c r="A4597" s="184" t="s">
        <v>1754</v>
      </c>
      <c r="B4597" s="184" t="s">
        <v>1755</v>
      </c>
      <c r="C4597" s="184" t="s">
        <v>2531</v>
      </c>
      <c r="D4597" s="185" t="s">
        <v>2271</v>
      </c>
    </row>
    <row r="4598" spans="1:4">
      <c r="A4598" s="184" t="s">
        <v>1754</v>
      </c>
      <c r="B4598" s="184" t="s">
        <v>1755</v>
      </c>
      <c r="C4598" s="184" t="s">
        <v>2508</v>
      </c>
      <c r="D4598" s="185" t="s">
        <v>2271</v>
      </c>
    </row>
    <row r="4599" spans="1:4">
      <c r="A4599" s="184" t="s">
        <v>1754</v>
      </c>
      <c r="B4599" s="184" t="s">
        <v>1755</v>
      </c>
      <c r="C4599" s="184" t="s">
        <v>2532</v>
      </c>
      <c r="D4599" s="185" t="s">
        <v>2271</v>
      </c>
    </row>
    <row r="4600" spans="1:4">
      <c r="A4600" s="184" t="s">
        <v>1754</v>
      </c>
      <c r="B4600" s="184" t="s">
        <v>1755</v>
      </c>
      <c r="C4600" s="184" t="s">
        <v>2507</v>
      </c>
      <c r="D4600" s="185" t="s">
        <v>2271</v>
      </c>
    </row>
    <row r="4601" spans="1:4">
      <c r="A4601" s="184" t="s">
        <v>1754</v>
      </c>
      <c r="B4601" s="184" t="s">
        <v>1755</v>
      </c>
      <c r="C4601" s="184" t="s">
        <v>2534</v>
      </c>
      <c r="D4601" s="185" t="s">
        <v>2271</v>
      </c>
    </row>
    <row r="4602" spans="1:4">
      <c r="A4602" s="184" t="s">
        <v>1754</v>
      </c>
      <c r="B4602" s="184" t="s">
        <v>1755</v>
      </c>
      <c r="C4602" s="184" t="s">
        <v>2535</v>
      </c>
      <c r="D4602" s="185" t="s">
        <v>2271</v>
      </c>
    </row>
    <row r="4603" spans="1:4">
      <c r="A4603" s="184" t="s">
        <v>1754</v>
      </c>
      <c r="B4603" s="184" t="s">
        <v>1755</v>
      </c>
      <c r="C4603" s="184" t="s">
        <v>2526</v>
      </c>
      <c r="D4603" s="185" t="s">
        <v>2288</v>
      </c>
    </row>
    <row r="4604" spans="1:4">
      <c r="A4604" s="184" t="s">
        <v>1754</v>
      </c>
      <c r="B4604" s="184" t="s">
        <v>1755</v>
      </c>
      <c r="C4604" s="184" t="s">
        <v>2533</v>
      </c>
      <c r="D4604" s="185" t="s">
        <v>2288</v>
      </c>
    </row>
    <row r="4605" spans="1:4">
      <c r="A4605" s="184" t="s">
        <v>1756</v>
      </c>
      <c r="B4605" s="184" t="s">
        <v>1757</v>
      </c>
      <c r="C4605" s="184" t="s">
        <v>2739</v>
      </c>
      <c r="D4605" s="185" t="s">
        <v>2290</v>
      </c>
    </row>
    <row r="4606" spans="1:4">
      <c r="A4606" s="184" t="s">
        <v>1756</v>
      </c>
      <c r="B4606" s="184" t="s">
        <v>1757</v>
      </c>
      <c r="C4606" s="184" t="s">
        <v>6693</v>
      </c>
      <c r="D4606" s="185" t="s">
        <v>2290</v>
      </c>
    </row>
    <row r="4607" spans="1:4">
      <c r="A4607" s="184" t="s">
        <v>1756</v>
      </c>
      <c r="B4607" s="184" t="s">
        <v>1757</v>
      </c>
      <c r="C4607" s="184" t="s">
        <v>6708</v>
      </c>
      <c r="D4607" s="185" t="s">
        <v>2290</v>
      </c>
    </row>
    <row r="4608" spans="1:4">
      <c r="A4608" s="184" t="s">
        <v>1756</v>
      </c>
      <c r="B4608" s="184" t="s">
        <v>1757</v>
      </c>
      <c r="C4608" s="184" t="s">
        <v>6710</v>
      </c>
      <c r="D4608" s="185" t="s">
        <v>2290</v>
      </c>
    </row>
    <row r="4609" spans="1:4">
      <c r="A4609" s="184" t="s">
        <v>1756</v>
      </c>
      <c r="B4609" s="184" t="s">
        <v>1757</v>
      </c>
      <c r="C4609" s="184" t="s">
        <v>1757</v>
      </c>
      <c r="D4609" s="185" t="s">
        <v>2286</v>
      </c>
    </row>
    <row r="4610" spans="1:4">
      <c r="A4610" s="184" t="s">
        <v>1756</v>
      </c>
      <c r="B4610" s="184" t="s">
        <v>1757</v>
      </c>
      <c r="C4610" s="184" t="s">
        <v>2740</v>
      </c>
      <c r="D4610" s="185" t="s">
        <v>2271</v>
      </c>
    </row>
    <row r="4611" spans="1:4">
      <c r="A4611" s="184" t="s">
        <v>1756</v>
      </c>
      <c r="B4611" s="184" t="s">
        <v>1757</v>
      </c>
      <c r="C4611" s="184" t="s">
        <v>6709</v>
      </c>
      <c r="D4611" s="185" t="s">
        <v>2271</v>
      </c>
    </row>
    <row r="4612" spans="1:4">
      <c r="A4612" s="184" t="s">
        <v>1756</v>
      </c>
      <c r="B4612" s="184" t="s">
        <v>1757</v>
      </c>
      <c r="C4612" s="184" t="s">
        <v>6711</v>
      </c>
      <c r="D4612" s="185" t="s">
        <v>2271</v>
      </c>
    </row>
    <row r="4613" spans="1:4">
      <c r="A4613" s="184" t="s">
        <v>1756</v>
      </c>
      <c r="B4613" s="184" t="s">
        <v>1757</v>
      </c>
      <c r="C4613" s="184" t="s">
        <v>6712</v>
      </c>
      <c r="D4613" s="185" t="s">
        <v>2312</v>
      </c>
    </row>
    <row r="4614" spans="1:4">
      <c r="A4614" s="184" t="s">
        <v>1758</v>
      </c>
      <c r="B4614" s="184" t="s">
        <v>1759</v>
      </c>
      <c r="C4614" s="184" t="s">
        <v>1759</v>
      </c>
      <c r="D4614" s="185" t="s">
        <v>2271</v>
      </c>
    </row>
    <row r="4615" spans="1:4">
      <c r="A4615" s="184" t="s">
        <v>1758</v>
      </c>
      <c r="B4615" s="184" t="s">
        <v>1759</v>
      </c>
      <c r="C4615" s="184" t="s">
        <v>3147</v>
      </c>
      <c r="D4615" s="185" t="s">
        <v>2271</v>
      </c>
    </row>
    <row r="4616" spans="1:4">
      <c r="A4616" s="184" t="s">
        <v>1760</v>
      </c>
      <c r="B4616" s="184" t="s">
        <v>6105</v>
      </c>
      <c r="C4616" s="184" t="s">
        <v>6106</v>
      </c>
      <c r="D4616" s="185" t="s">
        <v>2271</v>
      </c>
    </row>
    <row r="4617" spans="1:4">
      <c r="A4617" s="184" t="s">
        <v>1760</v>
      </c>
      <c r="B4617" s="184" t="s">
        <v>6105</v>
      </c>
      <c r="C4617" s="184" t="s">
        <v>6107</v>
      </c>
      <c r="D4617" s="185" t="s">
        <v>2271</v>
      </c>
    </row>
    <row r="4618" spans="1:4">
      <c r="A4618" s="184" t="s">
        <v>1760</v>
      </c>
      <c r="B4618" s="184" t="s">
        <v>6105</v>
      </c>
      <c r="C4618" s="184" t="s">
        <v>6105</v>
      </c>
      <c r="D4618" s="185" t="s">
        <v>2271</v>
      </c>
    </row>
    <row r="4619" spans="1:4">
      <c r="A4619" s="184" t="s">
        <v>1760</v>
      </c>
      <c r="B4619" s="184" t="s">
        <v>6105</v>
      </c>
      <c r="C4619" s="184" t="s">
        <v>6108</v>
      </c>
      <c r="D4619" s="185" t="s">
        <v>2271</v>
      </c>
    </row>
    <row r="4620" spans="1:4">
      <c r="A4620" s="184" t="s">
        <v>1760</v>
      </c>
      <c r="B4620" s="184" t="s">
        <v>6105</v>
      </c>
      <c r="C4620" s="184" t="s">
        <v>6109</v>
      </c>
      <c r="D4620" s="185" t="s">
        <v>2271</v>
      </c>
    </row>
    <row r="4621" spans="1:4">
      <c r="A4621" s="184" t="s">
        <v>1760</v>
      </c>
      <c r="B4621" s="184" t="s">
        <v>6105</v>
      </c>
      <c r="C4621" s="184" t="s">
        <v>6110</v>
      </c>
      <c r="D4621" s="185" t="s">
        <v>2271</v>
      </c>
    </row>
    <row r="4622" spans="1:4">
      <c r="A4622" s="184" t="s">
        <v>1762</v>
      </c>
      <c r="B4622" s="184" t="s">
        <v>1763</v>
      </c>
      <c r="C4622" s="184" t="s">
        <v>1763</v>
      </c>
      <c r="D4622" s="185" t="s">
        <v>2271</v>
      </c>
    </row>
    <row r="4623" spans="1:4">
      <c r="A4623" s="184" t="s">
        <v>1762</v>
      </c>
      <c r="B4623" s="184" t="s">
        <v>1763</v>
      </c>
      <c r="C4623" s="184" t="s">
        <v>5846</v>
      </c>
      <c r="D4623" s="185" t="s">
        <v>2271</v>
      </c>
    </row>
    <row r="4624" spans="1:4">
      <c r="A4624" s="184" t="s">
        <v>1762</v>
      </c>
      <c r="B4624" s="184" t="s">
        <v>1763</v>
      </c>
      <c r="C4624" s="184" t="s">
        <v>5848</v>
      </c>
      <c r="D4624" s="185" t="s">
        <v>2271</v>
      </c>
    </row>
    <row r="4625" spans="1:4">
      <c r="A4625" s="184" t="s">
        <v>1762</v>
      </c>
      <c r="B4625" s="184" t="s">
        <v>1763</v>
      </c>
      <c r="C4625" s="184" t="s">
        <v>5849</v>
      </c>
      <c r="D4625" s="185" t="s">
        <v>2271</v>
      </c>
    </row>
    <row r="4626" spans="1:4">
      <c r="A4626" s="184" t="s">
        <v>1762</v>
      </c>
      <c r="B4626" s="184" t="s">
        <v>1763</v>
      </c>
      <c r="C4626" s="184" t="s">
        <v>5850</v>
      </c>
      <c r="D4626" s="185" t="s">
        <v>2271</v>
      </c>
    </row>
    <row r="4627" spans="1:4">
      <c r="A4627" s="184" t="s">
        <v>1762</v>
      </c>
      <c r="B4627" s="184" t="s">
        <v>1763</v>
      </c>
      <c r="C4627" s="184" t="s">
        <v>5845</v>
      </c>
      <c r="D4627" s="185" t="s">
        <v>2288</v>
      </c>
    </row>
    <row r="4628" spans="1:4">
      <c r="A4628" s="184" t="s">
        <v>1762</v>
      </c>
      <c r="B4628" s="184" t="s">
        <v>1763</v>
      </c>
      <c r="C4628" s="184" t="s">
        <v>5847</v>
      </c>
      <c r="D4628" s="185" t="s">
        <v>2288</v>
      </c>
    </row>
    <row r="4629" spans="1:4">
      <c r="A4629" s="184" t="s">
        <v>1762</v>
      </c>
      <c r="B4629" s="184" t="s">
        <v>1763</v>
      </c>
      <c r="C4629" s="184" t="s">
        <v>5851</v>
      </c>
      <c r="D4629" s="185" t="s">
        <v>2288</v>
      </c>
    </row>
    <row r="4630" spans="1:4">
      <c r="A4630" s="184" t="s">
        <v>1764</v>
      </c>
      <c r="B4630" s="184" t="s">
        <v>5844</v>
      </c>
      <c r="C4630" s="184" t="s">
        <v>5844</v>
      </c>
      <c r="D4630" s="185" t="s">
        <v>2271</v>
      </c>
    </row>
    <row r="4631" spans="1:4">
      <c r="A4631" s="184" t="s">
        <v>1766</v>
      </c>
      <c r="B4631" s="184" t="s">
        <v>3745</v>
      </c>
      <c r="C4631" s="184" t="s">
        <v>3745</v>
      </c>
      <c r="D4631" s="185" t="s">
        <v>2271</v>
      </c>
    </row>
    <row r="4632" spans="1:4">
      <c r="A4632" s="184" t="s">
        <v>1766</v>
      </c>
      <c r="B4632" s="184" t="s">
        <v>3745</v>
      </c>
      <c r="C4632" s="184" t="s">
        <v>3746</v>
      </c>
      <c r="D4632" s="185" t="s">
        <v>2271</v>
      </c>
    </row>
    <row r="4633" spans="1:4">
      <c r="A4633" s="184" t="s">
        <v>1768</v>
      </c>
      <c r="B4633" s="184" t="s">
        <v>1769</v>
      </c>
      <c r="C4633" s="184" t="s">
        <v>1769</v>
      </c>
      <c r="D4633" s="185" t="s">
        <v>2271</v>
      </c>
    </row>
    <row r="4634" spans="1:4">
      <c r="A4634" s="184" t="s">
        <v>1768</v>
      </c>
      <c r="B4634" s="184" t="s">
        <v>1769</v>
      </c>
      <c r="C4634" s="184" t="s">
        <v>6082</v>
      </c>
      <c r="D4634" s="185" t="s">
        <v>2271</v>
      </c>
    </row>
    <row r="4635" spans="1:4">
      <c r="A4635" s="184" t="s">
        <v>1770</v>
      </c>
      <c r="B4635" s="184" t="s">
        <v>1771</v>
      </c>
      <c r="C4635" s="184" t="s">
        <v>6120</v>
      </c>
      <c r="D4635" s="185" t="s">
        <v>2271</v>
      </c>
    </row>
    <row r="4636" spans="1:4">
      <c r="A4636" s="184" t="s">
        <v>1770</v>
      </c>
      <c r="B4636" s="184" t="s">
        <v>1771</v>
      </c>
      <c r="C4636" s="184" t="s">
        <v>6121</v>
      </c>
      <c r="D4636" s="185" t="s">
        <v>2271</v>
      </c>
    </row>
    <row r="4637" spans="1:4">
      <c r="A4637" s="184" t="s">
        <v>1770</v>
      </c>
      <c r="B4637" s="184" t="s">
        <v>1771</v>
      </c>
      <c r="C4637" s="184" t="s">
        <v>6122</v>
      </c>
      <c r="D4637" s="185" t="s">
        <v>2271</v>
      </c>
    </row>
    <row r="4638" spans="1:4">
      <c r="A4638" s="184" t="s">
        <v>1770</v>
      </c>
      <c r="B4638" s="184" t="s">
        <v>1771</v>
      </c>
      <c r="C4638" s="184" t="s">
        <v>6123</v>
      </c>
      <c r="D4638" s="185" t="s">
        <v>2271</v>
      </c>
    </row>
    <row r="4639" spans="1:4">
      <c r="A4639" s="184" t="s">
        <v>1770</v>
      </c>
      <c r="B4639" s="184" t="s">
        <v>1771</v>
      </c>
      <c r="C4639" s="184" t="s">
        <v>6124</v>
      </c>
      <c r="D4639" s="185" t="s">
        <v>2271</v>
      </c>
    </row>
    <row r="4640" spans="1:4">
      <c r="A4640" s="184" t="s">
        <v>1770</v>
      </c>
      <c r="B4640" s="184" t="s">
        <v>1771</v>
      </c>
      <c r="C4640" s="184" t="s">
        <v>1771</v>
      </c>
      <c r="D4640" s="185" t="s">
        <v>2271</v>
      </c>
    </row>
    <row r="4641" spans="1:4">
      <c r="A4641" s="184" t="s">
        <v>1770</v>
      </c>
      <c r="B4641" s="184" t="s">
        <v>1771</v>
      </c>
      <c r="C4641" s="184" t="s">
        <v>6125</v>
      </c>
      <c r="D4641" s="185" t="s">
        <v>2271</v>
      </c>
    </row>
    <row r="4642" spans="1:4">
      <c r="A4642" s="184" t="s">
        <v>1770</v>
      </c>
      <c r="B4642" s="184" t="s">
        <v>1771</v>
      </c>
      <c r="C4642" s="184" t="s">
        <v>6126</v>
      </c>
      <c r="D4642" s="185" t="s">
        <v>2271</v>
      </c>
    </row>
    <row r="4643" spans="1:4">
      <c r="A4643" s="184" t="s">
        <v>1770</v>
      </c>
      <c r="B4643" s="184" t="s">
        <v>1771</v>
      </c>
      <c r="C4643" s="184" t="s">
        <v>6127</v>
      </c>
      <c r="D4643" s="185" t="s">
        <v>2271</v>
      </c>
    </row>
    <row r="4644" spans="1:4">
      <c r="A4644" s="184" t="s">
        <v>1770</v>
      </c>
      <c r="B4644" s="184" t="s">
        <v>1771</v>
      </c>
      <c r="C4644" s="184" t="s">
        <v>6128</v>
      </c>
      <c r="D4644" s="185" t="s">
        <v>2271</v>
      </c>
    </row>
    <row r="4645" spans="1:4">
      <c r="A4645" s="184" t="s">
        <v>1770</v>
      </c>
      <c r="B4645" s="184" t="s">
        <v>1771</v>
      </c>
      <c r="C4645" s="184" t="s">
        <v>6129</v>
      </c>
      <c r="D4645" s="185" t="s">
        <v>2271</v>
      </c>
    </row>
    <row r="4646" spans="1:4">
      <c r="A4646" s="184" t="s">
        <v>1770</v>
      </c>
      <c r="B4646" s="184" t="s">
        <v>1771</v>
      </c>
      <c r="C4646" s="184" t="s">
        <v>6130</v>
      </c>
      <c r="D4646" s="185" t="s">
        <v>2271</v>
      </c>
    </row>
    <row r="4647" spans="1:4">
      <c r="A4647" s="184" t="s">
        <v>1770</v>
      </c>
      <c r="B4647" s="184" t="s">
        <v>1771</v>
      </c>
      <c r="C4647" s="184" t="s">
        <v>6131</v>
      </c>
      <c r="D4647" s="185" t="s">
        <v>2271</v>
      </c>
    </row>
    <row r="4648" spans="1:4">
      <c r="A4648" s="184" t="s">
        <v>1770</v>
      </c>
      <c r="B4648" s="184" t="s">
        <v>1771</v>
      </c>
      <c r="C4648" s="184" t="s">
        <v>6132</v>
      </c>
      <c r="D4648" s="185" t="s">
        <v>2271</v>
      </c>
    </row>
    <row r="4649" spans="1:4">
      <c r="A4649" s="184" t="s">
        <v>1772</v>
      </c>
      <c r="B4649" s="184" t="s">
        <v>1773</v>
      </c>
      <c r="C4649" s="184" t="s">
        <v>1773</v>
      </c>
      <c r="D4649" s="185" t="s">
        <v>2271</v>
      </c>
    </row>
    <row r="4650" spans="1:4">
      <c r="A4650" s="184" t="s">
        <v>1772</v>
      </c>
      <c r="B4650" s="184" t="s">
        <v>1773</v>
      </c>
      <c r="C4650" s="184" t="s">
        <v>3654</v>
      </c>
      <c r="D4650" s="185" t="s">
        <v>2271</v>
      </c>
    </row>
    <row r="4651" spans="1:4">
      <c r="A4651" s="184" t="s">
        <v>1772</v>
      </c>
      <c r="B4651" s="184" t="s">
        <v>1773</v>
      </c>
      <c r="C4651" s="184" t="s">
        <v>3655</v>
      </c>
      <c r="D4651" s="185" t="s">
        <v>2271</v>
      </c>
    </row>
    <row r="4652" spans="1:4">
      <c r="A4652" s="184" t="s">
        <v>1772</v>
      </c>
      <c r="B4652" s="184" t="s">
        <v>1773</v>
      </c>
      <c r="C4652" s="184" t="s">
        <v>3656</v>
      </c>
      <c r="D4652" s="185" t="s">
        <v>2271</v>
      </c>
    </row>
    <row r="4653" spans="1:4">
      <c r="A4653" s="184" t="s">
        <v>1772</v>
      </c>
      <c r="B4653" s="184" t="s">
        <v>1773</v>
      </c>
      <c r="C4653" s="184" t="s">
        <v>3657</v>
      </c>
      <c r="D4653" s="185" t="s">
        <v>2271</v>
      </c>
    </row>
    <row r="4654" spans="1:4">
      <c r="A4654" s="184" t="s">
        <v>1772</v>
      </c>
      <c r="B4654" s="184" t="s">
        <v>1773</v>
      </c>
      <c r="C4654" s="184" t="s">
        <v>3658</v>
      </c>
      <c r="D4654" s="185" t="s">
        <v>2271</v>
      </c>
    </row>
    <row r="4655" spans="1:4">
      <c r="A4655" s="184" t="s">
        <v>1774</v>
      </c>
      <c r="B4655" s="184" t="s">
        <v>1775</v>
      </c>
      <c r="C4655" s="184" t="s">
        <v>1775</v>
      </c>
      <c r="D4655" s="185" t="s">
        <v>2271</v>
      </c>
    </row>
    <row r="4656" spans="1:4">
      <c r="A4656" s="184" t="s">
        <v>1774</v>
      </c>
      <c r="B4656" s="184" t="s">
        <v>1775</v>
      </c>
      <c r="C4656" s="184" t="s">
        <v>5833</v>
      </c>
      <c r="D4656" s="185" t="s">
        <v>2271</v>
      </c>
    </row>
    <row r="4657" spans="1:4">
      <c r="A4657" s="184" t="s">
        <v>1776</v>
      </c>
      <c r="B4657" s="184" t="s">
        <v>1777</v>
      </c>
      <c r="C4657" s="184" t="s">
        <v>6546</v>
      </c>
      <c r="D4657" s="185" t="s">
        <v>2271</v>
      </c>
    </row>
    <row r="4658" spans="1:4">
      <c r="A4658" s="184" t="s">
        <v>1776</v>
      </c>
      <c r="B4658" s="184" t="s">
        <v>1777</v>
      </c>
      <c r="C4658" s="184" t="s">
        <v>1777</v>
      </c>
      <c r="D4658" s="185" t="s">
        <v>2271</v>
      </c>
    </row>
    <row r="4659" spans="1:4">
      <c r="A4659" s="184" t="s">
        <v>1776</v>
      </c>
      <c r="B4659" s="184" t="s">
        <v>1777</v>
      </c>
      <c r="C4659" s="184" t="s">
        <v>6547</v>
      </c>
      <c r="D4659" s="185" t="s">
        <v>2271</v>
      </c>
    </row>
    <row r="4660" spans="1:4">
      <c r="A4660" s="184" t="s">
        <v>1776</v>
      </c>
      <c r="B4660" s="184" t="s">
        <v>1777</v>
      </c>
      <c r="C4660" s="184" t="s">
        <v>6548</v>
      </c>
      <c r="D4660" s="185" t="s">
        <v>2271</v>
      </c>
    </row>
    <row r="4661" spans="1:4">
      <c r="A4661" s="184" t="s">
        <v>1778</v>
      </c>
      <c r="B4661" s="184" t="s">
        <v>1779</v>
      </c>
      <c r="C4661" s="184" t="s">
        <v>1779</v>
      </c>
      <c r="D4661" s="185" t="s">
        <v>2271</v>
      </c>
    </row>
    <row r="4662" spans="1:4">
      <c r="A4662" s="184" t="s">
        <v>1778</v>
      </c>
      <c r="B4662" s="184" t="s">
        <v>1779</v>
      </c>
      <c r="C4662" s="184" t="s">
        <v>5806</v>
      </c>
      <c r="D4662" s="185" t="s">
        <v>2271</v>
      </c>
    </row>
    <row r="4663" spans="1:4">
      <c r="A4663" s="184" t="s">
        <v>1780</v>
      </c>
      <c r="B4663" s="184" t="s">
        <v>1781</v>
      </c>
      <c r="C4663" s="184" t="s">
        <v>1781</v>
      </c>
      <c r="D4663" s="185" t="s">
        <v>2271</v>
      </c>
    </row>
    <row r="4664" spans="1:4">
      <c r="A4664" s="184" t="s">
        <v>1780</v>
      </c>
      <c r="B4664" s="184" t="s">
        <v>1781</v>
      </c>
      <c r="C4664" s="184" t="s">
        <v>3371</v>
      </c>
      <c r="D4664" s="185" t="s">
        <v>2271</v>
      </c>
    </row>
    <row r="4665" spans="1:4">
      <c r="A4665" s="184" t="s">
        <v>1780</v>
      </c>
      <c r="B4665" s="184" t="s">
        <v>1781</v>
      </c>
      <c r="C4665" s="184" t="s">
        <v>3373</v>
      </c>
      <c r="D4665" s="185" t="s">
        <v>2271</v>
      </c>
    </row>
    <row r="4666" spans="1:4">
      <c r="A4666" s="184" t="s">
        <v>1780</v>
      </c>
      <c r="B4666" s="184" t="s">
        <v>1781</v>
      </c>
      <c r="C4666" s="184" t="s">
        <v>3372</v>
      </c>
      <c r="D4666" s="185" t="s">
        <v>2288</v>
      </c>
    </row>
    <row r="4667" spans="1:4">
      <c r="A4667" s="184" t="s">
        <v>1782</v>
      </c>
      <c r="B4667" s="184" t="s">
        <v>1783</v>
      </c>
      <c r="C4667" s="184" t="s">
        <v>1783</v>
      </c>
      <c r="D4667" s="185" t="s">
        <v>2271</v>
      </c>
    </row>
    <row r="4668" spans="1:4">
      <c r="A4668" s="184" t="s">
        <v>1782</v>
      </c>
      <c r="B4668" s="184" t="s">
        <v>1783</v>
      </c>
      <c r="C4668" s="184" t="s">
        <v>6187</v>
      </c>
      <c r="D4668" s="185" t="s">
        <v>2271</v>
      </c>
    </row>
    <row r="4669" spans="1:4">
      <c r="A4669" s="184" t="s">
        <v>1782</v>
      </c>
      <c r="B4669" s="184" t="s">
        <v>1783</v>
      </c>
      <c r="C4669" s="184" t="s">
        <v>6188</v>
      </c>
      <c r="D4669" s="185" t="s">
        <v>2271</v>
      </c>
    </row>
    <row r="4670" spans="1:4">
      <c r="A4670" s="184" t="s">
        <v>1782</v>
      </c>
      <c r="B4670" s="184" t="s">
        <v>1783</v>
      </c>
      <c r="C4670" s="184" t="s">
        <v>6189</v>
      </c>
      <c r="D4670" s="185" t="s">
        <v>2271</v>
      </c>
    </row>
    <row r="4671" spans="1:4">
      <c r="A4671" s="184" t="s">
        <v>1784</v>
      </c>
      <c r="B4671" s="184" t="s">
        <v>1785</v>
      </c>
      <c r="C4671" s="184" t="s">
        <v>1785</v>
      </c>
      <c r="D4671" s="185" t="s">
        <v>2271</v>
      </c>
    </row>
    <row r="4672" spans="1:4">
      <c r="A4672" s="184" t="s">
        <v>1784</v>
      </c>
      <c r="B4672" s="184" t="s">
        <v>1785</v>
      </c>
      <c r="C4672" s="184" t="s">
        <v>2543</v>
      </c>
      <c r="D4672" s="185" t="s">
        <v>2271</v>
      </c>
    </row>
    <row r="4673" spans="1:4">
      <c r="A4673" s="184" t="s">
        <v>1786</v>
      </c>
      <c r="B4673" s="184" t="s">
        <v>1787</v>
      </c>
      <c r="C4673" s="184" t="s">
        <v>1787</v>
      </c>
      <c r="D4673" s="185" t="s">
        <v>2271</v>
      </c>
    </row>
    <row r="4674" spans="1:4">
      <c r="A4674" s="184" t="s">
        <v>1786</v>
      </c>
      <c r="B4674" s="184" t="s">
        <v>1787</v>
      </c>
      <c r="C4674" s="184" t="s">
        <v>5984</v>
      </c>
      <c r="D4674" s="185" t="s">
        <v>2271</v>
      </c>
    </row>
    <row r="4675" spans="1:4">
      <c r="A4675" s="184" t="s">
        <v>1788</v>
      </c>
      <c r="B4675" s="184" t="s">
        <v>1789</v>
      </c>
      <c r="C4675" s="184" t="s">
        <v>1789</v>
      </c>
      <c r="D4675" s="185" t="s">
        <v>2271</v>
      </c>
    </row>
    <row r="4676" spans="1:4">
      <c r="A4676" s="184" t="s">
        <v>1788</v>
      </c>
      <c r="B4676" s="184" t="s">
        <v>1789</v>
      </c>
      <c r="C4676" s="184" t="s">
        <v>3044</v>
      </c>
      <c r="D4676" s="185" t="s">
        <v>2271</v>
      </c>
    </row>
    <row r="4677" spans="1:4">
      <c r="A4677" s="184" t="s">
        <v>1788</v>
      </c>
      <c r="B4677" s="184" t="s">
        <v>1789</v>
      </c>
      <c r="C4677" s="184" t="s">
        <v>3045</v>
      </c>
      <c r="D4677" s="185" t="s">
        <v>2271</v>
      </c>
    </row>
    <row r="4678" spans="1:4">
      <c r="A4678" s="184" t="s">
        <v>1788</v>
      </c>
      <c r="B4678" s="184" t="s">
        <v>1789</v>
      </c>
      <c r="C4678" s="184" t="s">
        <v>3046</v>
      </c>
      <c r="D4678" s="185" t="s">
        <v>2271</v>
      </c>
    </row>
    <row r="4679" spans="1:4">
      <c r="A4679" s="184" t="s">
        <v>1788</v>
      </c>
      <c r="B4679" s="184" t="s">
        <v>1789</v>
      </c>
      <c r="C4679" s="184" t="s">
        <v>3047</v>
      </c>
      <c r="D4679" s="185" t="s">
        <v>2271</v>
      </c>
    </row>
    <row r="4680" spans="1:4">
      <c r="A4680" s="184" t="s">
        <v>1790</v>
      </c>
      <c r="B4680" s="184" t="s">
        <v>1791</v>
      </c>
      <c r="C4680" s="184" t="s">
        <v>1791</v>
      </c>
      <c r="D4680" s="185" t="s">
        <v>2271</v>
      </c>
    </row>
    <row r="4681" spans="1:4">
      <c r="A4681" s="184" t="s">
        <v>1790</v>
      </c>
      <c r="B4681" s="184" t="s">
        <v>1791</v>
      </c>
      <c r="C4681" s="184" t="s">
        <v>6314</v>
      </c>
      <c r="D4681" s="185" t="s">
        <v>2271</v>
      </c>
    </row>
    <row r="4682" spans="1:4">
      <c r="A4682" s="184" t="s">
        <v>1792</v>
      </c>
      <c r="B4682" s="184" t="s">
        <v>1793</v>
      </c>
      <c r="C4682" s="184" t="s">
        <v>1793</v>
      </c>
      <c r="D4682" s="185" t="s">
        <v>2271</v>
      </c>
    </row>
    <row r="4683" spans="1:4">
      <c r="A4683" s="184" t="s">
        <v>1792</v>
      </c>
      <c r="B4683" s="184" t="s">
        <v>1793</v>
      </c>
      <c r="C4683" s="184" t="s">
        <v>3010</v>
      </c>
      <c r="D4683" s="185" t="s">
        <v>2271</v>
      </c>
    </row>
    <row r="4684" spans="1:4">
      <c r="A4684" s="184" t="s">
        <v>1794</v>
      </c>
      <c r="B4684" s="184" t="s">
        <v>1795</v>
      </c>
      <c r="C4684" s="184" t="s">
        <v>1795</v>
      </c>
      <c r="D4684" s="185" t="s">
        <v>2271</v>
      </c>
    </row>
    <row r="4685" spans="1:4">
      <c r="A4685" s="184" t="s">
        <v>1794</v>
      </c>
      <c r="B4685" s="184" t="s">
        <v>1795</v>
      </c>
      <c r="C4685" s="184" t="s">
        <v>5649</v>
      </c>
      <c r="D4685" s="185" t="s">
        <v>2271</v>
      </c>
    </row>
    <row r="4686" spans="1:4">
      <c r="A4686" s="184" t="s">
        <v>1796</v>
      </c>
      <c r="B4686" s="184" t="s">
        <v>1797</v>
      </c>
      <c r="C4686" s="184" t="s">
        <v>1797</v>
      </c>
      <c r="D4686" s="185" t="s">
        <v>2271</v>
      </c>
    </row>
    <row r="4687" spans="1:4">
      <c r="A4687" s="184" t="s">
        <v>1796</v>
      </c>
      <c r="B4687" s="184" t="s">
        <v>1797</v>
      </c>
      <c r="C4687" s="184" t="s">
        <v>3148</v>
      </c>
      <c r="D4687" s="185" t="s">
        <v>2271</v>
      </c>
    </row>
    <row r="4688" spans="1:4">
      <c r="A4688" s="184" t="s">
        <v>1798</v>
      </c>
      <c r="B4688" s="184" t="s">
        <v>1799</v>
      </c>
      <c r="C4688" s="184" t="s">
        <v>6192</v>
      </c>
      <c r="D4688" s="185" t="s">
        <v>2271</v>
      </c>
    </row>
    <row r="4689" spans="1:4">
      <c r="A4689" s="184" t="s">
        <v>1798</v>
      </c>
      <c r="B4689" s="184" t="s">
        <v>1799</v>
      </c>
      <c r="C4689" s="184" t="s">
        <v>1799</v>
      </c>
      <c r="D4689" s="185" t="s">
        <v>2271</v>
      </c>
    </row>
    <row r="4690" spans="1:4">
      <c r="A4690" s="184" t="s">
        <v>1798</v>
      </c>
      <c r="B4690" s="184" t="s">
        <v>1799</v>
      </c>
      <c r="C4690" s="184" t="s">
        <v>6193</v>
      </c>
      <c r="D4690" s="185" t="s">
        <v>2271</v>
      </c>
    </row>
    <row r="4691" spans="1:4">
      <c r="A4691" s="184" t="s">
        <v>1800</v>
      </c>
      <c r="B4691" s="184" t="s">
        <v>1801</v>
      </c>
      <c r="C4691" s="184" t="s">
        <v>1801</v>
      </c>
      <c r="D4691" s="185" t="s">
        <v>2271</v>
      </c>
    </row>
    <row r="4692" spans="1:4">
      <c r="A4692" s="184" t="s">
        <v>1800</v>
      </c>
      <c r="B4692" s="184" t="s">
        <v>1801</v>
      </c>
      <c r="C4692" s="184" t="s">
        <v>3326</v>
      </c>
      <c r="D4692" s="185" t="s">
        <v>2271</v>
      </c>
    </row>
    <row r="4693" spans="1:4">
      <c r="A4693" s="184" t="s">
        <v>1800</v>
      </c>
      <c r="B4693" s="184" t="s">
        <v>1801</v>
      </c>
      <c r="C4693" s="184" t="s">
        <v>3327</v>
      </c>
      <c r="D4693" s="185" t="s">
        <v>2271</v>
      </c>
    </row>
    <row r="4694" spans="1:4">
      <c r="A4694" s="184" t="s">
        <v>1802</v>
      </c>
      <c r="B4694" s="184" t="s">
        <v>3865</v>
      </c>
      <c r="C4694" s="184" t="s">
        <v>3865</v>
      </c>
      <c r="D4694" s="185" t="s">
        <v>2271</v>
      </c>
    </row>
    <row r="4695" spans="1:4">
      <c r="A4695" s="184" t="s">
        <v>1802</v>
      </c>
      <c r="B4695" s="184" t="s">
        <v>3865</v>
      </c>
      <c r="C4695" s="184" t="s">
        <v>3866</v>
      </c>
      <c r="D4695" s="185" t="s">
        <v>2271</v>
      </c>
    </row>
    <row r="4696" spans="1:4">
      <c r="A4696" s="184" t="s">
        <v>1802</v>
      </c>
      <c r="B4696" s="184" t="s">
        <v>3865</v>
      </c>
      <c r="C4696" s="184" t="s">
        <v>3867</v>
      </c>
      <c r="D4696" s="185" t="s">
        <v>2271</v>
      </c>
    </row>
    <row r="4697" spans="1:4">
      <c r="A4697" s="184" t="s">
        <v>1804</v>
      </c>
      <c r="B4697" s="184" t="s">
        <v>1805</v>
      </c>
      <c r="C4697" s="184" t="s">
        <v>1805</v>
      </c>
      <c r="D4697" s="185" t="s">
        <v>2271</v>
      </c>
    </row>
    <row r="4698" spans="1:4">
      <c r="A4698" s="184" t="s">
        <v>1804</v>
      </c>
      <c r="B4698" s="184" t="s">
        <v>1805</v>
      </c>
      <c r="C4698" s="184" t="s">
        <v>4020</v>
      </c>
      <c r="D4698" s="185" t="s">
        <v>2271</v>
      </c>
    </row>
    <row r="4699" spans="1:4">
      <c r="A4699" s="184" t="s">
        <v>1806</v>
      </c>
      <c r="B4699" s="184" t="s">
        <v>1807</v>
      </c>
      <c r="C4699" s="184" t="s">
        <v>3130</v>
      </c>
      <c r="D4699" s="185" t="s">
        <v>2290</v>
      </c>
    </row>
    <row r="4700" spans="1:4">
      <c r="A4700" s="184" t="s">
        <v>1806</v>
      </c>
      <c r="B4700" s="184" t="s">
        <v>1807</v>
      </c>
      <c r="C4700" s="184" t="s">
        <v>3131</v>
      </c>
      <c r="D4700" s="185" t="s">
        <v>2290</v>
      </c>
    </row>
    <row r="4701" spans="1:4">
      <c r="A4701" s="184" t="s">
        <v>1806</v>
      </c>
      <c r="B4701" s="184" t="s">
        <v>1807</v>
      </c>
      <c r="C4701" s="184" t="s">
        <v>1807</v>
      </c>
      <c r="D4701" s="185" t="s">
        <v>2286</v>
      </c>
    </row>
    <row r="4702" spans="1:4">
      <c r="A4702" s="184" t="s">
        <v>1808</v>
      </c>
      <c r="B4702" s="184" t="s">
        <v>1809</v>
      </c>
      <c r="C4702" s="184" t="s">
        <v>1809</v>
      </c>
      <c r="D4702" s="185" t="s">
        <v>2271</v>
      </c>
    </row>
    <row r="4703" spans="1:4">
      <c r="A4703" s="184" t="s">
        <v>1808</v>
      </c>
      <c r="B4703" s="184" t="s">
        <v>1809</v>
      </c>
      <c r="C4703" s="184" t="s">
        <v>3061</v>
      </c>
      <c r="D4703" s="185" t="s">
        <v>2271</v>
      </c>
    </row>
    <row r="4704" spans="1:4">
      <c r="A4704" s="184" t="s">
        <v>1808</v>
      </c>
      <c r="B4704" s="184" t="s">
        <v>1809</v>
      </c>
      <c r="C4704" s="184" t="s">
        <v>3062</v>
      </c>
      <c r="D4704" s="185" t="s">
        <v>2271</v>
      </c>
    </row>
    <row r="4705" spans="1:4">
      <c r="A4705" s="184" t="s">
        <v>1810</v>
      </c>
      <c r="B4705" s="184" t="s">
        <v>1811</v>
      </c>
      <c r="C4705" s="184" t="s">
        <v>1811</v>
      </c>
      <c r="D4705" s="185" t="s">
        <v>2271</v>
      </c>
    </row>
    <row r="4706" spans="1:4">
      <c r="A4706" s="184" t="s">
        <v>1810</v>
      </c>
      <c r="B4706" s="184" t="s">
        <v>1811</v>
      </c>
      <c r="C4706" s="184" t="s">
        <v>3731</v>
      </c>
      <c r="D4706" s="185" t="s">
        <v>2271</v>
      </c>
    </row>
    <row r="4707" spans="1:4">
      <c r="A4707" s="184" t="s">
        <v>1810</v>
      </c>
      <c r="B4707" s="184" t="s">
        <v>1811</v>
      </c>
      <c r="C4707" s="184" t="s">
        <v>3732</v>
      </c>
      <c r="D4707" s="185" t="s">
        <v>2271</v>
      </c>
    </row>
    <row r="4708" spans="1:4">
      <c r="A4708" s="184" t="s">
        <v>1812</v>
      </c>
      <c r="B4708" s="184" t="s">
        <v>1813</v>
      </c>
      <c r="C4708" s="184" t="s">
        <v>1813</v>
      </c>
      <c r="D4708" s="185" t="s">
        <v>2271</v>
      </c>
    </row>
    <row r="4709" spans="1:4">
      <c r="A4709" s="184" t="s">
        <v>1812</v>
      </c>
      <c r="B4709" s="184" t="s">
        <v>1813</v>
      </c>
      <c r="C4709" s="184" t="s">
        <v>6306</v>
      </c>
      <c r="D4709" s="185" t="s">
        <v>2271</v>
      </c>
    </row>
    <row r="4710" spans="1:4">
      <c r="A4710" s="184" t="s">
        <v>1812</v>
      </c>
      <c r="B4710" s="184" t="s">
        <v>1813</v>
      </c>
      <c r="C4710" s="184" t="s">
        <v>6305</v>
      </c>
      <c r="D4710" s="185" t="s">
        <v>2288</v>
      </c>
    </row>
    <row r="4711" spans="1:4">
      <c r="A4711" s="184" t="s">
        <v>1814</v>
      </c>
      <c r="B4711" s="184" t="s">
        <v>1815</v>
      </c>
      <c r="C4711" s="184" t="s">
        <v>5933</v>
      </c>
      <c r="D4711" s="185" t="s">
        <v>2290</v>
      </c>
    </row>
    <row r="4712" spans="1:4">
      <c r="A4712" s="184" t="s">
        <v>1814</v>
      </c>
      <c r="B4712" s="184" t="s">
        <v>1815</v>
      </c>
      <c r="C4712" s="184" t="s">
        <v>1815</v>
      </c>
      <c r="D4712" s="185" t="s">
        <v>2286</v>
      </c>
    </row>
    <row r="4713" spans="1:4">
      <c r="A4713" s="184" t="s">
        <v>1816</v>
      </c>
      <c r="B4713" s="184" t="s">
        <v>1817</v>
      </c>
      <c r="C4713" s="184" t="s">
        <v>1817</v>
      </c>
      <c r="D4713" s="185" t="s">
        <v>2271</v>
      </c>
    </row>
    <row r="4714" spans="1:4">
      <c r="A4714" s="184" t="s">
        <v>1816</v>
      </c>
      <c r="B4714" s="184" t="s">
        <v>1817</v>
      </c>
      <c r="C4714" s="184" t="s">
        <v>3759</v>
      </c>
      <c r="D4714" s="185" t="s">
        <v>2271</v>
      </c>
    </row>
    <row r="4715" spans="1:4">
      <c r="A4715" s="184" t="s">
        <v>1816</v>
      </c>
      <c r="B4715" s="184" t="s">
        <v>1817</v>
      </c>
      <c r="C4715" s="184" t="s">
        <v>3760</v>
      </c>
      <c r="D4715" s="185" t="s">
        <v>2271</v>
      </c>
    </row>
    <row r="4716" spans="1:4">
      <c r="A4716" s="184" t="s">
        <v>1818</v>
      </c>
      <c r="B4716" s="184" t="s">
        <v>1819</v>
      </c>
      <c r="C4716" s="184" t="s">
        <v>1819</v>
      </c>
      <c r="D4716" s="185" t="s">
        <v>2271</v>
      </c>
    </row>
    <row r="4717" spans="1:4">
      <c r="A4717" s="184" t="s">
        <v>1818</v>
      </c>
      <c r="B4717" s="184" t="s">
        <v>1819</v>
      </c>
      <c r="C4717" s="184" t="s">
        <v>3939</v>
      </c>
      <c r="D4717" s="185" t="s">
        <v>2271</v>
      </c>
    </row>
    <row r="4718" spans="1:4">
      <c r="A4718" s="184" t="s">
        <v>1818</v>
      </c>
      <c r="B4718" s="184" t="s">
        <v>1819</v>
      </c>
      <c r="C4718" s="184" t="s">
        <v>3942</v>
      </c>
      <c r="D4718" s="185" t="s">
        <v>2271</v>
      </c>
    </row>
    <row r="4719" spans="1:4">
      <c r="A4719" s="184" t="s">
        <v>1818</v>
      </c>
      <c r="B4719" s="184" t="s">
        <v>1819</v>
      </c>
      <c r="C4719" s="184" t="s">
        <v>3940</v>
      </c>
      <c r="D4719" s="185" t="s">
        <v>2288</v>
      </c>
    </row>
    <row r="4720" spans="1:4">
      <c r="A4720" s="184" t="s">
        <v>1818</v>
      </c>
      <c r="B4720" s="184" t="s">
        <v>1819</v>
      </c>
      <c r="C4720" s="184" t="s">
        <v>3941</v>
      </c>
      <c r="D4720" s="185" t="s">
        <v>2288</v>
      </c>
    </row>
    <row r="4721" spans="1:4">
      <c r="A4721" s="184" t="s">
        <v>1818</v>
      </c>
      <c r="B4721" s="184" t="s">
        <v>1819</v>
      </c>
      <c r="C4721" s="184" t="s">
        <v>3943</v>
      </c>
      <c r="D4721" s="185" t="s">
        <v>2288</v>
      </c>
    </row>
    <row r="4722" spans="1:4">
      <c r="A4722" s="184" t="s">
        <v>1820</v>
      </c>
      <c r="B4722" s="184" t="s">
        <v>1821</v>
      </c>
      <c r="C4722" s="184" t="s">
        <v>1821</v>
      </c>
      <c r="D4722" s="185" t="s">
        <v>2271</v>
      </c>
    </row>
    <row r="4723" spans="1:4">
      <c r="A4723" s="184" t="s">
        <v>1820</v>
      </c>
      <c r="B4723" s="184" t="s">
        <v>1821</v>
      </c>
      <c r="C4723" s="184" t="s">
        <v>6229</v>
      </c>
      <c r="D4723" s="185" t="s">
        <v>2271</v>
      </c>
    </row>
    <row r="4724" spans="1:4">
      <c r="A4724" s="184" t="s">
        <v>1820</v>
      </c>
      <c r="B4724" s="184" t="s">
        <v>1821</v>
      </c>
      <c r="C4724" s="184" t="s">
        <v>6230</v>
      </c>
      <c r="D4724" s="185" t="s">
        <v>2271</v>
      </c>
    </row>
    <row r="4725" spans="1:4">
      <c r="A4725" s="184" t="s">
        <v>1822</v>
      </c>
      <c r="B4725" s="184" t="s">
        <v>1823</v>
      </c>
      <c r="C4725" s="184" t="s">
        <v>1823</v>
      </c>
      <c r="D4725" s="185" t="s">
        <v>2271</v>
      </c>
    </row>
    <row r="4726" spans="1:4">
      <c r="A4726" s="184" t="s">
        <v>1822</v>
      </c>
      <c r="B4726" s="184" t="s">
        <v>1823</v>
      </c>
      <c r="C4726" s="184" t="s">
        <v>6462</v>
      </c>
      <c r="D4726" s="185" t="s">
        <v>2271</v>
      </c>
    </row>
    <row r="4727" spans="1:4">
      <c r="A4727" s="184" t="s">
        <v>1822</v>
      </c>
      <c r="B4727" s="184" t="s">
        <v>1823</v>
      </c>
      <c r="C4727" s="184" t="s">
        <v>6464</v>
      </c>
      <c r="D4727" s="185" t="s">
        <v>2271</v>
      </c>
    </row>
    <row r="4728" spans="1:4">
      <c r="A4728" s="184" t="s">
        <v>1822</v>
      </c>
      <c r="B4728" s="184" t="s">
        <v>1823</v>
      </c>
      <c r="C4728" s="184" t="s">
        <v>6466</v>
      </c>
      <c r="D4728" s="185" t="s">
        <v>2271</v>
      </c>
    </row>
    <row r="4729" spans="1:4">
      <c r="A4729" s="184" t="s">
        <v>1822</v>
      </c>
      <c r="B4729" s="184" t="s">
        <v>1823</v>
      </c>
      <c r="C4729" s="184" t="s">
        <v>6463</v>
      </c>
      <c r="D4729" s="185" t="s">
        <v>2288</v>
      </c>
    </row>
    <row r="4730" spans="1:4">
      <c r="A4730" s="184" t="s">
        <v>1822</v>
      </c>
      <c r="B4730" s="184" t="s">
        <v>1823</v>
      </c>
      <c r="C4730" s="184" t="s">
        <v>6465</v>
      </c>
      <c r="D4730" s="185" t="s">
        <v>2288</v>
      </c>
    </row>
    <row r="4731" spans="1:4">
      <c r="A4731" s="184" t="s">
        <v>1824</v>
      </c>
      <c r="B4731" s="184" t="s">
        <v>1825</v>
      </c>
      <c r="C4731" s="184" t="s">
        <v>1825</v>
      </c>
      <c r="D4731" s="185" t="s">
        <v>2271</v>
      </c>
    </row>
    <row r="4732" spans="1:4">
      <c r="A4732" s="184" t="s">
        <v>1824</v>
      </c>
      <c r="B4732" s="184" t="s">
        <v>1825</v>
      </c>
      <c r="C4732" s="184" t="s">
        <v>2700</v>
      </c>
      <c r="D4732" s="185" t="s">
        <v>2271</v>
      </c>
    </row>
    <row r="4733" spans="1:4">
      <c r="A4733" s="184" t="s">
        <v>1824</v>
      </c>
      <c r="B4733" s="184" t="s">
        <v>1825</v>
      </c>
      <c r="C4733" s="184" t="s">
        <v>2701</v>
      </c>
      <c r="D4733" s="185" t="s">
        <v>2288</v>
      </c>
    </row>
    <row r="4734" spans="1:4">
      <c r="A4734" s="184" t="s">
        <v>1826</v>
      </c>
      <c r="B4734" s="184" t="s">
        <v>1827</v>
      </c>
      <c r="C4734" s="184" t="s">
        <v>1827</v>
      </c>
      <c r="D4734" s="185" t="s">
        <v>2271</v>
      </c>
    </row>
    <row r="4735" spans="1:4">
      <c r="A4735" s="184" t="s">
        <v>1826</v>
      </c>
      <c r="B4735" s="184" t="s">
        <v>1827</v>
      </c>
      <c r="C4735" s="184" t="s">
        <v>4031</v>
      </c>
      <c r="D4735" s="185" t="s">
        <v>2271</v>
      </c>
    </row>
    <row r="4736" spans="1:4">
      <c r="A4736" s="184" t="s">
        <v>1826</v>
      </c>
      <c r="B4736" s="184" t="s">
        <v>1827</v>
      </c>
      <c r="C4736" s="184" t="s">
        <v>4032</v>
      </c>
      <c r="D4736" s="185" t="s">
        <v>2271</v>
      </c>
    </row>
    <row r="4737" spans="1:4">
      <c r="A4737" s="184" t="s">
        <v>1826</v>
      </c>
      <c r="B4737" s="184" t="s">
        <v>1827</v>
      </c>
      <c r="C4737" s="184" t="s">
        <v>4030</v>
      </c>
      <c r="D4737" s="185" t="s">
        <v>2288</v>
      </c>
    </row>
    <row r="4738" spans="1:4">
      <c r="A4738" s="184" t="s">
        <v>1828</v>
      </c>
      <c r="B4738" s="184" t="s">
        <v>1829</v>
      </c>
      <c r="C4738" s="184" t="s">
        <v>1829</v>
      </c>
      <c r="D4738" s="185" t="s">
        <v>2271</v>
      </c>
    </row>
    <row r="4739" spans="1:4">
      <c r="A4739" s="184" t="s">
        <v>1828</v>
      </c>
      <c r="B4739" s="184" t="s">
        <v>1829</v>
      </c>
      <c r="C4739" s="184" t="s">
        <v>5639</v>
      </c>
      <c r="D4739" s="185" t="s">
        <v>2271</v>
      </c>
    </row>
    <row r="4740" spans="1:4">
      <c r="A4740" s="184" t="s">
        <v>1828</v>
      </c>
      <c r="B4740" s="184" t="s">
        <v>1829</v>
      </c>
      <c r="C4740" s="184" t="s">
        <v>5640</v>
      </c>
      <c r="D4740" s="185" t="s">
        <v>2271</v>
      </c>
    </row>
    <row r="4741" spans="1:4">
      <c r="A4741" s="184" t="s">
        <v>1828</v>
      </c>
      <c r="B4741" s="184" t="s">
        <v>1829</v>
      </c>
      <c r="C4741" s="184" t="s">
        <v>5641</v>
      </c>
      <c r="D4741" s="185" t="s">
        <v>2271</v>
      </c>
    </row>
    <row r="4742" spans="1:4">
      <c r="A4742" s="184" t="s">
        <v>1828</v>
      </c>
      <c r="B4742" s="184" t="s">
        <v>1829</v>
      </c>
      <c r="C4742" s="184" t="s">
        <v>5642</v>
      </c>
      <c r="D4742" s="185" t="s">
        <v>2271</v>
      </c>
    </row>
    <row r="4743" spans="1:4">
      <c r="A4743" s="184" t="s">
        <v>1830</v>
      </c>
      <c r="B4743" s="184" t="s">
        <v>1831</v>
      </c>
      <c r="C4743" s="184" t="s">
        <v>1831</v>
      </c>
      <c r="D4743" s="185" t="s">
        <v>2271</v>
      </c>
    </row>
    <row r="4744" spans="1:4">
      <c r="A4744" s="184" t="s">
        <v>1830</v>
      </c>
      <c r="B4744" s="184" t="s">
        <v>1831</v>
      </c>
      <c r="C4744" s="184" t="s">
        <v>6208</v>
      </c>
      <c r="D4744" s="185" t="s">
        <v>2271</v>
      </c>
    </row>
    <row r="4745" spans="1:4">
      <c r="A4745" s="184" t="s">
        <v>1830</v>
      </c>
      <c r="B4745" s="184" t="s">
        <v>1831</v>
      </c>
      <c r="C4745" s="184" t="s">
        <v>6209</v>
      </c>
      <c r="D4745" s="185" t="s">
        <v>2271</v>
      </c>
    </row>
    <row r="4746" spans="1:4">
      <c r="A4746" s="184" t="s">
        <v>1830</v>
      </c>
      <c r="B4746" s="184" t="s">
        <v>1831</v>
      </c>
      <c r="C4746" s="184" t="s">
        <v>6210</v>
      </c>
      <c r="D4746" s="185" t="s">
        <v>2288</v>
      </c>
    </row>
    <row r="4747" spans="1:4">
      <c r="A4747" s="184" t="s">
        <v>1832</v>
      </c>
      <c r="B4747" s="184" t="s">
        <v>1833</v>
      </c>
      <c r="C4747" s="184" t="s">
        <v>6297</v>
      </c>
      <c r="D4747" s="185" t="s">
        <v>2271</v>
      </c>
    </row>
    <row r="4748" spans="1:4">
      <c r="A4748" s="184" t="s">
        <v>1832</v>
      </c>
      <c r="B4748" s="184" t="s">
        <v>1833</v>
      </c>
      <c r="C4748" s="184" t="s">
        <v>1833</v>
      </c>
      <c r="D4748" s="185" t="s">
        <v>2271</v>
      </c>
    </row>
    <row r="4749" spans="1:4">
      <c r="A4749" s="184" t="s">
        <v>1832</v>
      </c>
      <c r="B4749" s="184" t="s">
        <v>1833</v>
      </c>
      <c r="C4749" s="184" t="s">
        <v>6298</v>
      </c>
      <c r="D4749" s="185" t="s">
        <v>2271</v>
      </c>
    </row>
    <row r="4750" spans="1:4">
      <c r="A4750" s="184" t="s">
        <v>1832</v>
      </c>
      <c r="B4750" s="184" t="s">
        <v>1833</v>
      </c>
      <c r="C4750" s="184" t="s">
        <v>6299</v>
      </c>
      <c r="D4750" s="185" t="s">
        <v>2288</v>
      </c>
    </row>
    <row r="4751" spans="1:4">
      <c r="A4751" s="184" t="s">
        <v>1834</v>
      </c>
      <c r="B4751" s="184" t="s">
        <v>1835</v>
      </c>
      <c r="C4751" s="184" t="s">
        <v>1835</v>
      </c>
      <c r="D4751" s="185" t="s">
        <v>2271</v>
      </c>
    </row>
    <row r="4752" spans="1:4">
      <c r="A4752" s="184" t="s">
        <v>1834</v>
      </c>
      <c r="B4752" s="184" t="s">
        <v>1835</v>
      </c>
      <c r="C4752" s="184" t="s">
        <v>2956</v>
      </c>
      <c r="D4752" s="185" t="s">
        <v>2271</v>
      </c>
    </row>
    <row r="4753" spans="1:4">
      <c r="A4753" s="184" t="s">
        <v>1834</v>
      </c>
      <c r="B4753" s="184" t="s">
        <v>1835</v>
      </c>
      <c r="C4753" s="184" t="s">
        <v>2957</v>
      </c>
      <c r="D4753" s="185" t="s">
        <v>2271</v>
      </c>
    </row>
    <row r="4754" spans="1:4">
      <c r="A4754" s="184" t="s">
        <v>1834</v>
      </c>
      <c r="B4754" s="184" t="s">
        <v>1835</v>
      </c>
      <c r="C4754" s="184" t="s">
        <v>2958</v>
      </c>
      <c r="D4754" s="185" t="s">
        <v>2271</v>
      </c>
    </row>
    <row r="4755" spans="1:4">
      <c r="A4755" s="184" t="s">
        <v>1834</v>
      </c>
      <c r="B4755" s="184" t="s">
        <v>1835</v>
      </c>
      <c r="C4755" s="184" t="s">
        <v>2955</v>
      </c>
      <c r="D4755" s="185" t="s">
        <v>2288</v>
      </c>
    </row>
    <row r="4756" spans="1:4">
      <c r="A4756" s="184" t="s">
        <v>1834</v>
      </c>
      <c r="B4756" s="184" t="s">
        <v>1835</v>
      </c>
      <c r="C4756" s="184" t="s">
        <v>2959</v>
      </c>
      <c r="D4756" s="185" t="s">
        <v>2288</v>
      </c>
    </row>
    <row r="4757" spans="1:4">
      <c r="A4757" s="184" t="s">
        <v>1836</v>
      </c>
      <c r="B4757" s="184" t="s">
        <v>3228</v>
      </c>
      <c r="C4757" s="184" t="s">
        <v>3228</v>
      </c>
      <c r="D4757" s="185" t="s">
        <v>2271</v>
      </c>
    </row>
    <row r="4758" spans="1:4">
      <c r="A4758" s="184" t="s">
        <v>1836</v>
      </c>
      <c r="B4758" s="184" t="s">
        <v>3228</v>
      </c>
      <c r="C4758" s="184" t="s">
        <v>3229</v>
      </c>
      <c r="D4758" s="185" t="s">
        <v>2271</v>
      </c>
    </row>
    <row r="4759" spans="1:4">
      <c r="A4759" s="184" t="s">
        <v>1838</v>
      </c>
      <c r="B4759" s="184" t="s">
        <v>1839</v>
      </c>
      <c r="C4759" s="184" t="s">
        <v>3335</v>
      </c>
      <c r="D4759" s="185" t="s">
        <v>2290</v>
      </c>
    </row>
    <row r="4760" spans="1:4">
      <c r="A4760" s="184" t="s">
        <v>1838</v>
      </c>
      <c r="B4760" s="184" t="s">
        <v>1839</v>
      </c>
      <c r="C4760" s="184" t="s">
        <v>6717</v>
      </c>
      <c r="D4760" s="185" t="s">
        <v>2290</v>
      </c>
    </row>
    <row r="4761" spans="1:4">
      <c r="A4761" s="184" t="s">
        <v>1838</v>
      </c>
      <c r="B4761" s="184" t="s">
        <v>1839</v>
      </c>
      <c r="C4761" s="184" t="s">
        <v>1839</v>
      </c>
      <c r="D4761" s="185" t="s">
        <v>2286</v>
      </c>
    </row>
    <row r="4762" spans="1:4">
      <c r="A4762" s="184" t="s">
        <v>1840</v>
      </c>
      <c r="B4762" s="184" t="s">
        <v>1841</v>
      </c>
      <c r="C4762" s="184" t="s">
        <v>3580</v>
      </c>
      <c r="D4762" s="185" t="s">
        <v>2271</v>
      </c>
    </row>
    <row r="4763" spans="1:4">
      <c r="A4763" s="184" t="s">
        <v>1840</v>
      </c>
      <c r="B4763" s="184" t="s">
        <v>1841</v>
      </c>
      <c r="C4763" s="184" t="s">
        <v>1841</v>
      </c>
      <c r="D4763" s="185" t="s">
        <v>2271</v>
      </c>
    </row>
    <row r="4764" spans="1:4">
      <c r="A4764" s="184" t="s">
        <v>1840</v>
      </c>
      <c r="B4764" s="184" t="s">
        <v>1841</v>
      </c>
      <c r="C4764" s="184" t="s">
        <v>2936</v>
      </c>
      <c r="D4764" s="185" t="s">
        <v>2271</v>
      </c>
    </row>
    <row r="4765" spans="1:4">
      <c r="A4765" s="184" t="s">
        <v>1840</v>
      </c>
      <c r="B4765" s="184" t="s">
        <v>1841</v>
      </c>
      <c r="C4765" s="184" t="s">
        <v>3582</v>
      </c>
      <c r="D4765" s="185" t="s">
        <v>2271</v>
      </c>
    </row>
    <row r="4766" spans="1:4">
      <c r="A4766" s="184" t="s">
        <v>1840</v>
      </c>
      <c r="B4766" s="184" t="s">
        <v>1841</v>
      </c>
      <c r="C4766" s="184" t="s">
        <v>3584</v>
      </c>
      <c r="D4766" s="185" t="s">
        <v>2271</v>
      </c>
    </row>
    <row r="4767" spans="1:4">
      <c r="A4767" s="184" t="s">
        <v>1840</v>
      </c>
      <c r="B4767" s="184" t="s">
        <v>1841</v>
      </c>
      <c r="C4767" s="184" t="s">
        <v>2345</v>
      </c>
      <c r="D4767" s="185" t="s">
        <v>2271</v>
      </c>
    </row>
    <row r="4768" spans="1:4">
      <c r="A4768" s="184" t="s">
        <v>1840</v>
      </c>
      <c r="B4768" s="184" t="s">
        <v>1841</v>
      </c>
      <c r="C4768" s="184" t="s">
        <v>3585</v>
      </c>
      <c r="D4768" s="185" t="s">
        <v>2271</v>
      </c>
    </row>
    <row r="4769" spans="1:4">
      <c r="A4769" s="184" t="s">
        <v>1840</v>
      </c>
      <c r="B4769" s="184" t="s">
        <v>1841</v>
      </c>
      <c r="C4769" s="184" t="s">
        <v>3587</v>
      </c>
      <c r="D4769" s="185" t="s">
        <v>2271</v>
      </c>
    </row>
    <row r="4770" spans="1:4">
      <c r="A4770" s="184" t="s">
        <v>1840</v>
      </c>
      <c r="B4770" s="184" t="s">
        <v>1841</v>
      </c>
      <c r="C4770" s="184" t="s">
        <v>3588</v>
      </c>
      <c r="D4770" s="185" t="s">
        <v>2271</v>
      </c>
    </row>
    <row r="4771" spans="1:4">
      <c r="A4771" s="184" t="s">
        <v>1840</v>
      </c>
      <c r="B4771" s="184" t="s">
        <v>1841</v>
      </c>
      <c r="C4771" s="184" t="s">
        <v>3589</v>
      </c>
      <c r="D4771" s="185" t="s">
        <v>2271</v>
      </c>
    </row>
    <row r="4772" spans="1:4">
      <c r="A4772" s="184" t="s">
        <v>1840</v>
      </c>
      <c r="B4772" s="184" t="s">
        <v>1841</v>
      </c>
      <c r="C4772" s="184" t="s">
        <v>3581</v>
      </c>
      <c r="D4772" s="185" t="s">
        <v>2288</v>
      </c>
    </row>
    <row r="4773" spans="1:4">
      <c r="A4773" s="184" t="s">
        <v>1840</v>
      </c>
      <c r="B4773" s="184" t="s">
        <v>1841</v>
      </c>
      <c r="C4773" s="184" t="s">
        <v>3583</v>
      </c>
      <c r="D4773" s="185" t="s">
        <v>2288</v>
      </c>
    </row>
    <row r="4774" spans="1:4">
      <c r="A4774" s="184" t="s">
        <v>1840</v>
      </c>
      <c r="B4774" s="184" t="s">
        <v>1841</v>
      </c>
      <c r="C4774" s="184" t="s">
        <v>3586</v>
      </c>
      <c r="D4774" s="185" t="s">
        <v>2288</v>
      </c>
    </row>
    <row r="4775" spans="1:4">
      <c r="A4775" s="184" t="s">
        <v>1842</v>
      </c>
      <c r="B4775" s="184" t="s">
        <v>4019</v>
      </c>
      <c r="C4775" s="184" t="s">
        <v>4019</v>
      </c>
      <c r="D4775" s="185" t="s">
        <v>2271</v>
      </c>
    </row>
    <row r="4776" spans="1:4">
      <c r="A4776" s="184" t="s">
        <v>1844</v>
      </c>
      <c r="B4776" s="184" t="s">
        <v>1845</v>
      </c>
      <c r="C4776" s="184" t="s">
        <v>1845</v>
      </c>
      <c r="D4776" s="185" t="s">
        <v>2271</v>
      </c>
    </row>
    <row r="4777" spans="1:4">
      <c r="A4777" s="184" t="s">
        <v>1844</v>
      </c>
      <c r="B4777" s="184" t="s">
        <v>1845</v>
      </c>
      <c r="C4777" s="184" t="s">
        <v>3696</v>
      </c>
      <c r="D4777" s="185" t="s">
        <v>2271</v>
      </c>
    </row>
    <row r="4778" spans="1:4">
      <c r="A4778" s="184" t="s">
        <v>1844</v>
      </c>
      <c r="B4778" s="184" t="s">
        <v>1845</v>
      </c>
      <c r="C4778" s="184" t="s">
        <v>3697</v>
      </c>
      <c r="D4778" s="185" t="s">
        <v>2271</v>
      </c>
    </row>
    <row r="4779" spans="1:4">
      <c r="A4779" s="184" t="s">
        <v>1844</v>
      </c>
      <c r="B4779" s="184" t="s">
        <v>1845</v>
      </c>
      <c r="C4779" s="184" t="s">
        <v>3698</v>
      </c>
      <c r="D4779" s="185" t="s">
        <v>2271</v>
      </c>
    </row>
    <row r="4780" spans="1:4">
      <c r="A4780" s="184" t="s">
        <v>1846</v>
      </c>
      <c r="B4780" s="184" t="s">
        <v>1847</v>
      </c>
      <c r="C4780" s="184" t="s">
        <v>1847</v>
      </c>
      <c r="D4780" s="185" t="s">
        <v>2271</v>
      </c>
    </row>
    <row r="4781" spans="1:4">
      <c r="A4781" s="184" t="s">
        <v>1846</v>
      </c>
      <c r="B4781" s="184" t="s">
        <v>1847</v>
      </c>
      <c r="C4781" s="184" t="s">
        <v>4050</v>
      </c>
      <c r="D4781" s="185" t="s">
        <v>2271</v>
      </c>
    </row>
    <row r="4782" spans="1:4">
      <c r="A4782" s="184" t="s">
        <v>1846</v>
      </c>
      <c r="B4782" s="184" t="s">
        <v>1847</v>
      </c>
      <c r="C4782" s="184" t="s">
        <v>4051</v>
      </c>
      <c r="D4782" s="185" t="s">
        <v>2271</v>
      </c>
    </row>
    <row r="4783" spans="1:4">
      <c r="A4783" s="184" t="s">
        <v>1846</v>
      </c>
      <c r="B4783" s="184" t="s">
        <v>1847</v>
      </c>
      <c r="C4783" s="184" t="s">
        <v>4049</v>
      </c>
      <c r="D4783" s="185" t="s">
        <v>2288</v>
      </c>
    </row>
    <row r="4784" spans="1:4">
      <c r="A4784" s="184" t="s">
        <v>1848</v>
      </c>
      <c r="B4784" s="184" t="s">
        <v>1849</v>
      </c>
      <c r="C4784" s="184" t="s">
        <v>1849</v>
      </c>
      <c r="D4784" s="185" t="s">
        <v>2271</v>
      </c>
    </row>
    <row r="4785" spans="1:4">
      <c r="A4785" s="184" t="s">
        <v>1848</v>
      </c>
      <c r="B4785" s="184" t="s">
        <v>1849</v>
      </c>
      <c r="C4785" s="184" t="s">
        <v>6313</v>
      </c>
      <c r="D4785" s="185" t="s">
        <v>2271</v>
      </c>
    </row>
    <row r="4786" spans="1:4">
      <c r="A4786" s="184" t="s">
        <v>1848</v>
      </c>
      <c r="B4786" s="184" t="s">
        <v>1849</v>
      </c>
      <c r="C4786" s="184" t="s">
        <v>6311</v>
      </c>
      <c r="D4786" s="185" t="s">
        <v>2288</v>
      </c>
    </row>
    <row r="4787" spans="1:4">
      <c r="A4787" s="184" t="s">
        <v>1848</v>
      </c>
      <c r="B4787" s="184" t="s">
        <v>1849</v>
      </c>
      <c r="C4787" s="184" t="s">
        <v>6312</v>
      </c>
      <c r="D4787" s="185" t="s">
        <v>2288</v>
      </c>
    </row>
    <row r="4788" spans="1:4">
      <c r="A4788" s="184" t="s">
        <v>6530</v>
      </c>
      <c r="B4788" s="184" t="s">
        <v>6531</v>
      </c>
      <c r="C4788" s="184" t="s">
        <v>6531</v>
      </c>
      <c r="D4788" s="185" t="s">
        <v>2271</v>
      </c>
    </row>
    <row r="4789" spans="1:4">
      <c r="A4789" s="184" t="s">
        <v>6530</v>
      </c>
      <c r="B4789" s="184" t="s">
        <v>6531</v>
      </c>
      <c r="C4789" s="184" t="s">
        <v>6532</v>
      </c>
      <c r="D4789" s="185" t="s">
        <v>2271</v>
      </c>
    </row>
    <row r="4790" spans="1:4">
      <c r="A4790" s="184" t="s">
        <v>1850</v>
      </c>
      <c r="B4790" s="184" t="s">
        <v>1851</v>
      </c>
      <c r="C4790" s="184" t="s">
        <v>3659</v>
      </c>
      <c r="D4790" s="185" t="s">
        <v>2290</v>
      </c>
    </row>
    <row r="4791" spans="1:4">
      <c r="A4791" s="184" t="s">
        <v>1850</v>
      </c>
      <c r="B4791" s="184" t="s">
        <v>1851</v>
      </c>
      <c r="C4791" s="184" t="s">
        <v>6728</v>
      </c>
      <c r="D4791" s="185" t="s">
        <v>2290</v>
      </c>
    </row>
    <row r="4792" spans="1:4">
      <c r="A4792" s="184" t="s">
        <v>1850</v>
      </c>
      <c r="B4792" s="184" t="s">
        <v>1851</v>
      </c>
      <c r="C4792" s="184" t="s">
        <v>6513</v>
      </c>
      <c r="D4792" s="185" t="s">
        <v>2290</v>
      </c>
    </row>
    <row r="4793" spans="1:4">
      <c r="A4793" s="184" t="s">
        <v>1850</v>
      </c>
      <c r="B4793" s="184" t="s">
        <v>1851</v>
      </c>
      <c r="C4793" s="184" t="s">
        <v>6729</v>
      </c>
      <c r="D4793" s="185" t="s">
        <v>2290</v>
      </c>
    </row>
    <row r="4794" spans="1:4">
      <c r="A4794" s="184" t="s">
        <v>1850</v>
      </c>
      <c r="B4794" s="184" t="s">
        <v>1851</v>
      </c>
      <c r="C4794" s="184" t="s">
        <v>3283</v>
      </c>
      <c r="D4794" s="185" t="s">
        <v>2290</v>
      </c>
    </row>
    <row r="4795" spans="1:4">
      <c r="A4795" s="184" t="s">
        <v>1850</v>
      </c>
      <c r="B4795" s="184" t="s">
        <v>1851</v>
      </c>
      <c r="C4795" s="184" t="s">
        <v>6732</v>
      </c>
      <c r="D4795" s="185" t="s">
        <v>2290</v>
      </c>
    </row>
    <row r="4796" spans="1:4">
      <c r="A4796" s="184" t="s">
        <v>1850</v>
      </c>
      <c r="B4796" s="184" t="s">
        <v>1851</v>
      </c>
      <c r="C4796" s="184" t="s">
        <v>6733</v>
      </c>
      <c r="D4796" s="185" t="s">
        <v>2290</v>
      </c>
    </row>
    <row r="4797" spans="1:4">
      <c r="A4797" s="184" t="s">
        <v>1850</v>
      </c>
      <c r="B4797" s="184" t="s">
        <v>1851</v>
      </c>
      <c r="C4797" s="184" t="s">
        <v>6734</v>
      </c>
      <c r="D4797" s="185" t="s">
        <v>2290</v>
      </c>
    </row>
    <row r="4798" spans="1:4">
      <c r="A4798" s="184" t="s">
        <v>1850</v>
      </c>
      <c r="B4798" s="184" t="s">
        <v>1851</v>
      </c>
      <c r="C4798" s="184" t="s">
        <v>1851</v>
      </c>
      <c r="D4798" s="185" t="s">
        <v>2286</v>
      </c>
    </row>
    <row r="4799" spans="1:4">
      <c r="A4799" s="184" t="s">
        <v>1850</v>
      </c>
      <c r="B4799" s="184" t="s">
        <v>1851</v>
      </c>
      <c r="C4799" s="184" t="s">
        <v>6730</v>
      </c>
      <c r="D4799" s="185" t="s">
        <v>2271</v>
      </c>
    </row>
    <row r="4800" spans="1:4">
      <c r="A4800" s="184" t="s">
        <v>1850</v>
      </c>
      <c r="B4800" s="184" t="s">
        <v>1851</v>
      </c>
      <c r="C4800" s="184" t="s">
        <v>6731</v>
      </c>
      <c r="D4800" s="185" t="s">
        <v>2271</v>
      </c>
    </row>
    <row r="4801" spans="1:4">
      <c r="A4801" s="184" t="s">
        <v>1852</v>
      </c>
      <c r="B4801" s="184" t="s">
        <v>1853</v>
      </c>
      <c r="C4801" s="184" t="s">
        <v>1853</v>
      </c>
      <c r="D4801" s="185" t="s">
        <v>2271</v>
      </c>
    </row>
    <row r="4802" spans="1:4">
      <c r="A4802" s="184" t="s">
        <v>1852</v>
      </c>
      <c r="B4802" s="184" t="s">
        <v>1853</v>
      </c>
      <c r="C4802" s="184" t="s">
        <v>3467</v>
      </c>
      <c r="D4802" s="185" t="s">
        <v>2271</v>
      </c>
    </row>
    <row r="4803" spans="1:4">
      <c r="A4803" s="184" t="s">
        <v>1852</v>
      </c>
      <c r="B4803" s="184" t="s">
        <v>1853</v>
      </c>
      <c r="C4803" s="184" t="s">
        <v>3468</v>
      </c>
      <c r="D4803" s="185" t="s">
        <v>2271</v>
      </c>
    </row>
    <row r="4804" spans="1:4">
      <c r="A4804" s="184" t="s">
        <v>1852</v>
      </c>
      <c r="B4804" s="184" t="s">
        <v>1853</v>
      </c>
      <c r="C4804" s="184" t="s">
        <v>3106</v>
      </c>
      <c r="D4804" s="185" t="s">
        <v>2288</v>
      </c>
    </row>
    <row r="4805" spans="1:4">
      <c r="A4805" s="184" t="s">
        <v>1854</v>
      </c>
      <c r="B4805" s="184" t="s">
        <v>1855</v>
      </c>
      <c r="C4805" s="184" t="s">
        <v>1855</v>
      </c>
      <c r="D4805" s="185" t="s">
        <v>2271</v>
      </c>
    </row>
    <row r="4806" spans="1:4">
      <c r="A4806" s="184" t="s">
        <v>1854</v>
      </c>
      <c r="B4806" s="184" t="s">
        <v>1855</v>
      </c>
      <c r="C4806" s="184" t="s">
        <v>5928</v>
      </c>
      <c r="D4806" s="185" t="s">
        <v>2271</v>
      </c>
    </row>
    <row r="4807" spans="1:4">
      <c r="A4807" s="184" t="s">
        <v>1854</v>
      </c>
      <c r="B4807" s="184" t="s">
        <v>1855</v>
      </c>
      <c r="C4807" s="184" t="s">
        <v>5929</v>
      </c>
      <c r="D4807" s="185" t="s">
        <v>2271</v>
      </c>
    </row>
    <row r="4808" spans="1:4">
      <c r="A4808" s="184" t="s">
        <v>1854</v>
      </c>
      <c r="B4808" s="184" t="s">
        <v>1855</v>
      </c>
      <c r="C4808" s="184" t="s">
        <v>5930</v>
      </c>
      <c r="D4808" s="185" t="s">
        <v>2288</v>
      </c>
    </row>
    <row r="4809" spans="1:4">
      <c r="A4809" s="184" t="s">
        <v>1856</v>
      </c>
      <c r="B4809" s="184" t="s">
        <v>1857</v>
      </c>
      <c r="C4809" s="184" t="s">
        <v>1857</v>
      </c>
      <c r="D4809" s="185" t="s">
        <v>2271</v>
      </c>
    </row>
    <row r="4810" spans="1:4">
      <c r="A4810" s="184" t="s">
        <v>1856</v>
      </c>
      <c r="B4810" s="184" t="s">
        <v>1857</v>
      </c>
      <c r="C4810" s="184" t="s">
        <v>3849</v>
      </c>
      <c r="D4810" s="185" t="s">
        <v>2271</v>
      </c>
    </row>
    <row r="4811" spans="1:4">
      <c r="A4811" s="184" t="s">
        <v>1856</v>
      </c>
      <c r="B4811" s="184" t="s">
        <v>1857</v>
      </c>
      <c r="C4811" s="184" t="s">
        <v>3850</v>
      </c>
      <c r="D4811" s="185" t="s">
        <v>2271</v>
      </c>
    </row>
    <row r="4812" spans="1:4">
      <c r="A4812" s="184" t="s">
        <v>1856</v>
      </c>
      <c r="B4812" s="184" t="s">
        <v>1857</v>
      </c>
      <c r="C4812" s="184" t="s">
        <v>3848</v>
      </c>
      <c r="D4812" s="185" t="s">
        <v>2288</v>
      </c>
    </row>
    <row r="4813" spans="1:4">
      <c r="A4813" s="184" t="s">
        <v>1858</v>
      </c>
      <c r="B4813" s="184" t="s">
        <v>1859</v>
      </c>
      <c r="C4813" s="184" t="s">
        <v>1859</v>
      </c>
      <c r="D4813" s="185" t="s">
        <v>2271</v>
      </c>
    </row>
    <row r="4814" spans="1:4">
      <c r="A4814" s="184" t="s">
        <v>1858</v>
      </c>
      <c r="B4814" s="184" t="s">
        <v>1859</v>
      </c>
      <c r="C4814" s="184" t="s">
        <v>4008</v>
      </c>
      <c r="D4814" s="185" t="s">
        <v>2271</v>
      </c>
    </row>
    <row r="4815" spans="1:4">
      <c r="A4815" s="184" t="s">
        <v>1858</v>
      </c>
      <c r="B4815" s="184" t="s">
        <v>1859</v>
      </c>
      <c r="C4815" s="184" t="s">
        <v>4009</v>
      </c>
      <c r="D4815" s="185" t="s">
        <v>2271</v>
      </c>
    </row>
    <row r="4816" spans="1:4">
      <c r="A4816" s="184" t="s">
        <v>1858</v>
      </c>
      <c r="B4816" s="184" t="s">
        <v>1859</v>
      </c>
      <c r="C4816" s="184" t="s">
        <v>4010</v>
      </c>
      <c r="D4816" s="185" t="s">
        <v>2271</v>
      </c>
    </row>
    <row r="4817" spans="1:4">
      <c r="A4817" s="184" t="s">
        <v>1858</v>
      </c>
      <c r="B4817" s="184" t="s">
        <v>1859</v>
      </c>
      <c r="C4817" s="184" t="s">
        <v>4007</v>
      </c>
      <c r="D4817" s="185" t="s">
        <v>2288</v>
      </c>
    </row>
    <row r="4818" spans="1:4">
      <c r="A4818" s="184" t="s">
        <v>1860</v>
      </c>
      <c r="B4818" s="184" t="s">
        <v>1861</v>
      </c>
      <c r="C4818" s="184" t="s">
        <v>1861</v>
      </c>
      <c r="D4818" s="185" t="s">
        <v>2271</v>
      </c>
    </row>
    <row r="4819" spans="1:4">
      <c r="A4819" s="184" t="s">
        <v>1860</v>
      </c>
      <c r="B4819" s="184" t="s">
        <v>1861</v>
      </c>
      <c r="C4819" s="184" t="s">
        <v>5607</v>
      </c>
      <c r="D4819" s="185" t="s">
        <v>2271</v>
      </c>
    </row>
    <row r="4820" spans="1:4">
      <c r="A4820" s="184" t="s">
        <v>1860</v>
      </c>
      <c r="B4820" s="184" t="s">
        <v>1861</v>
      </c>
      <c r="C4820" s="184" t="s">
        <v>5608</v>
      </c>
      <c r="D4820" s="185" t="s">
        <v>2271</v>
      </c>
    </row>
    <row r="4821" spans="1:4">
      <c r="A4821" s="184" t="s">
        <v>1860</v>
      </c>
      <c r="B4821" s="184" t="s">
        <v>1861</v>
      </c>
      <c r="C4821" s="184" t="s">
        <v>5609</v>
      </c>
      <c r="D4821" s="185" t="s">
        <v>2271</v>
      </c>
    </row>
    <row r="4822" spans="1:4">
      <c r="A4822" s="184" t="s">
        <v>1860</v>
      </c>
      <c r="B4822" s="184" t="s">
        <v>1861</v>
      </c>
      <c r="C4822" s="184" t="s">
        <v>5610</v>
      </c>
      <c r="D4822" s="185" t="s">
        <v>2271</v>
      </c>
    </row>
    <row r="4823" spans="1:4">
      <c r="A4823" s="184" t="s">
        <v>1860</v>
      </c>
      <c r="B4823" s="184" t="s">
        <v>1861</v>
      </c>
      <c r="C4823" s="184" t="s">
        <v>5611</v>
      </c>
      <c r="D4823" s="185" t="s">
        <v>2271</v>
      </c>
    </row>
    <row r="4824" spans="1:4">
      <c r="A4824" s="184" t="s">
        <v>1862</v>
      </c>
      <c r="B4824" s="184" t="s">
        <v>1863</v>
      </c>
      <c r="C4824" s="184" t="s">
        <v>1863</v>
      </c>
      <c r="D4824" s="185" t="s">
        <v>2271</v>
      </c>
    </row>
    <row r="4825" spans="1:4">
      <c r="A4825" s="184" t="s">
        <v>1862</v>
      </c>
      <c r="B4825" s="184" t="s">
        <v>1863</v>
      </c>
      <c r="C4825" s="184" t="s">
        <v>6013</v>
      </c>
      <c r="D4825" s="185" t="s">
        <v>2271</v>
      </c>
    </row>
    <row r="4826" spans="1:4">
      <c r="A4826" s="184" t="s">
        <v>1862</v>
      </c>
      <c r="B4826" s="184" t="s">
        <v>1863</v>
      </c>
      <c r="C4826" s="184" t="s">
        <v>6014</v>
      </c>
      <c r="D4826" s="185" t="s">
        <v>2271</v>
      </c>
    </row>
    <row r="4827" spans="1:4">
      <c r="A4827" s="184" t="s">
        <v>1862</v>
      </c>
      <c r="B4827" s="184" t="s">
        <v>1863</v>
      </c>
      <c r="C4827" s="184" t="s">
        <v>6015</v>
      </c>
      <c r="D4827" s="185" t="s">
        <v>2271</v>
      </c>
    </row>
    <row r="4828" spans="1:4">
      <c r="A4828" s="184" t="s">
        <v>1862</v>
      </c>
      <c r="B4828" s="184" t="s">
        <v>1863</v>
      </c>
      <c r="C4828" s="184" t="s">
        <v>6018</v>
      </c>
      <c r="D4828" s="185" t="s">
        <v>2271</v>
      </c>
    </row>
    <row r="4829" spans="1:4">
      <c r="A4829" s="184" t="s">
        <v>1862</v>
      </c>
      <c r="B4829" s="184" t="s">
        <v>1863</v>
      </c>
      <c r="C4829" s="184" t="s">
        <v>6016</v>
      </c>
      <c r="D4829" s="185" t="s">
        <v>2288</v>
      </c>
    </row>
    <row r="4830" spans="1:4">
      <c r="A4830" s="184" t="s">
        <v>1862</v>
      </c>
      <c r="B4830" s="184" t="s">
        <v>1863</v>
      </c>
      <c r="C4830" s="184" t="s">
        <v>6017</v>
      </c>
      <c r="D4830" s="185" t="s">
        <v>2288</v>
      </c>
    </row>
    <row r="4831" spans="1:4">
      <c r="A4831" s="184" t="s">
        <v>1864</v>
      </c>
      <c r="B4831" s="184" t="s">
        <v>1865</v>
      </c>
      <c r="C4831" s="184" t="s">
        <v>1865</v>
      </c>
      <c r="D4831" s="185" t="s">
        <v>2271</v>
      </c>
    </row>
    <row r="4832" spans="1:4">
      <c r="A4832" s="184" t="s">
        <v>1864</v>
      </c>
      <c r="B4832" s="184" t="s">
        <v>1865</v>
      </c>
      <c r="C4832" s="184" t="s">
        <v>6406</v>
      </c>
      <c r="D4832" s="185" t="s">
        <v>2271</v>
      </c>
    </row>
    <row r="4833" spans="1:4">
      <c r="A4833" s="184" t="s">
        <v>1864</v>
      </c>
      <c r="B4833" s="184" t="s">
        <v>1865</v>
      </c>
      <c r="C4833" s="184" t="s">
        <v>6408</v>
      </c>
      <c r="D4833" s="185" t="s">
        <v>2271</v>
      </c>
    </row>
    <row r="4834" spans="1:4">
      <c r="A4834" s="184" t="s">
        <v>1864</v>
      </c>
      <c r="B4834" s="184" t="s">
        <v>1865</v>
      </c>
      <c r="C4834" s="184" t="s">
        <v>6409</v>
      </c>
      <c r="D4834" s="185" t="s">
        <v>2271</v>
      </c>
    </row>
    <row r="4835" spans="1:4">
      <c r="A4835" s="184" t="s">
        <v>1864</v>
      </c>
      <c r="B4835" s="184" t="s">
        <v>1865</v>
      </c>
      <c r="C4835" s="184" t="s">
        <v>6410</v>
      </c>
      <c r="D4835" s="185" t="s">
        <v>2271</v>
      </c>
    </row>
    <row r="4836" spans="1:4">
      <c r="A4836" s="184" t="s">
        <v>1864</v>
      </c>
      <c r="B4836" s="184" t="s">
        <v>1865</v>
      </c>
      <c r="C4836" s="184" t="s">
        <v>6407</v>
      </c>
      <c r="D4836" s="185" t="s">
        <v>2288</v>
      </c>
    </row>
    <row r="4837" spans="1:4">
      <c r="A4837" s="184" t="s">
        <v>1866</v>
      </c>
      <c r="B4837" s="184" t="s">
        <v>1867</v>
      </c>
      <c r="C4837" s="184" t="s">
        <v>1867</v>
      </c>
      <c r="D4837" s="185" t="s">
        <v>2271</v>
      </c>
    </row>
    <row r="4838" spans="1:4">
      <c r="A4838" s="184" t="s">
        <v>1866</v>
      </c>
      <c r="B4838" s="184" t="s">
        <v>1867</v>
      </c>
      <c r="C4838" s="184" t="s">
        <v>3065</v>
      </c>
      <c r="D4838" s="185" t="s">
        <v>2271</v>
      </c>
    </row>
    <row r="4839" spans="1:4">
      <c r="A4839" s="184" t="s">
        <v>1866</v>
      </c>
      <c r="B4839" s="184" t="s">
        <v>1867</v>
      </c>
      <c r="C4839" s="184" t="s">
        <v>3064</v>
      </c>
      <c r="D4839" s="185" t="s">
        <v>2288</v>
      </c>
    </row>
    <row r="4840" spans="1:4">
      <c r="A4840" s="184" t="s">
        <v>1866</v>
      </c>
      <c r="B4840" s="184" t="s">
        <v>1867</v>
      </c>
      <c r="C4840" s="184" t="s">
        <v>3066</v>
      </c>
      <c r="D4840" s="185" t="s">
        <v>2288</v>
      </c>
    </row>
    <row r="4841" spans="1:4">
      <c r="A4841" s="184" t="s">
        <v>1868</v>
      </c>
      <c r="B4841" s="184" t="s">
        <v>1869</v>
      </c>
      <c r="C4841" s="184" t="s">
        <v>1869</v>
      </c>
      <c r="D4841" s="185" t="s">
        <v>2271</v>
      </c>
    </row>
    <row r="4842" spans="1:4">
      <c r="A4842" s="184" t="s">
        <v>1868</v>
      </c>
      <c r="B4842" s="184" t="s">
        <v>1869</v>
      </c>
      <c r="C4842" s="184" t="s">
        <v>2516</v>
      </c>
      <c r="D4842" s="185" t="s">
        <v>2271</v>
      </c>
    </row>
    <row r="4843" spans="1:4">
      <c r="A4843" s="184" t="s">
        <v>1870</v>
      </c>
      <c r="B4843" s="184" t="s">
        <v>1871</v>
      </c>
      <c r="C4843" s="184" t="s">
        <v>1871</v>
      </c>
      <c r="D4843" s="185" t="s">
        <v>2271</v>
      </c>
    </row>
    <row r="4844" spans="1:4">
      <c r="A4844" s="184" t="s">
        <v>1870</v>
      </c>
      <c r="B4844" s="184" t="s">
        <v>1871</v>
      </c>
      <c r="C4844" s="184" t="s">
        <v>4128</v>
      </c>
      <c r="D4844" s="185" t="s">
        <v>2271</v>
      </c>
    </row>
    <row r="4845" spans="1:4">
      <c r="A4845" s="184" t="s">
        <v>1872</v>
      </c>
      <c r="B4845" s="184" t="s">
        <v>1873</v>
      </c>
      <c r="C4845" s="184" t="s">
        <v>1873</v>
      </c>
      <c r="D4845" s="185" t="s">
        <v>2271</v>
      </c>
    </row>
    <row r="4846" spans="1:4">
      <c r="A4846" s="184" t="s">
        <v>1872</v>
      </c>
      <c r="B4846" s="184" t="s">
        <v>1873</v>
      </c>
      <c r="C4846" s="184" t="s">
        <v>3243</v>
      </c>
      <c r="D4846" s="185" t="s">
        <v>2271</v>
      </c>
    </row>
    <row r="4847" spans="1:4">
      <c r="A4847" s="184" t="s">
        <v>1872</v>
      </c>
      <c r="B4847" s="184" t="s">
        <v>1873</v>
      </c>
      <c r="C4847" s="184" t="s">
        <v>3244</v>
      </c>
      <c r="D4847" s="185" t="s">
        <v>2271</v>
      </c>
    </row>
    <row r="4848" spans="1:4">
      <c r="A4848" s="184" t="s">
        <v>1872</v>
      </c>
      <c r="B4848" s="184" t="s">
        <v>1873</v>
      </c>
      <c r="C4848" s="184" t="s">
        <v>3245</v>
      </c>
      <c r="D4848" s="185" t="s">
        <v>2271</v>
      </c>
    </row>
    <row r="4849" spans="1:4">
      <c r="A4849" s="184" t="s">
        <v>1872</v>
      </c>
      <c r="B4849" s="184" t="s">
        <v>1873</v>
      </c>
      <c r="C4849" s="184" t="s">
        <v>3246</v>
      </c>
      <c r="D4849" s="185" t="s">
        <v>2271</v>
      </c>
    </row>
    <row r="4850" spans="1:4">
      <c r="A4850" s="184" t="s">
        <v>1872</v>
      </c>
      <c r="B4850" s="184" t="s">
        <v>1873</v>
      </c>
      <c r="C4850" s="184" t="s">
        <v>3247</v>
      </c>
      <c r="D4850" s="185" t="s">
        <v>2271</v>
      </c>
    </row>
    <row r="4851" spans="1:4">
      <c r="A4851" s="184" t="s">
        <v>1874</v>
      </c>
      <c r="B4851" s="184" t="s">
        <v>1875</v>
      </c>
      <c r="C4851" s="184" t="s">
        <v>1875</v>
      </c>
      <c r="D4851" s="185" t="s">
        <v>2271</v>
      </c>
    </row>
    <row r="4852" spans="1:4">
      <c r="A4852" s="184" t="s">
        <v>1874</v>
      </c>
      <c r="B4852" s="184" t="s">
        <v>1875</v>
      </c>
      <c r="C4852" s="184" t="s">
        <v>3614</v>
      </c>
      <c r="D4852" s="185" t="s">
        <v>2271</v>
      </c>
    </row>
    <row r="4853" spans="1:4">
      <c r="A4853" s="184" t="s">
        <v>1876</v>
      </c>
      <c r="B4853" s="184" t="s">
        <v>1877</v>
      </c>
      <c r="C4853" s="184" t="s">
        <v>1877</v>
      </c>
      <c r="D4853" s="185" t="s">
        <v>2271</v>
      </c>
    </row>
    <row r="4854" spans="1:4">
      <c r="A4854" s="184" t="s">
        <v>1876</v>
      </c>
      <c r="B4854" s="184" t="s">
        <v>1877</v>
      </c>
      <c r="C4854" s="184" t="s">
        <v>3677</v>
      </c>
      <c r="D4854" s="185" t="s">
        <v>2271</v>
      </c>
    </row>
    <row r="4855" spans="1:4">
      <c r="A4855" s="184" t="s">
        <v>1876</v>
      </c>
      <c r="B4855" s="184" t="s">
        <v>1877</v>
      </c>
      <c r="C4855" s="184" t="s">
        <v>3678</v>
      </c>
      <c r="D4855" s="185" t="s">
        <v>2271</v>
      </c>
    </row>
    <row r="4856" spans="1:4">
      <c r="A4856" s="184" t="s">
        <v>1878</v>
      </c>
      <c r="B4856" s="184" t="s">
        <v>1879</v>
      </c>
      <c r="C4856" s="184" t="s">
        <v>1879</v>
      </c>
      <c r="D4856" s="185" t="s">
        <v>2271</v>
      </c>
    </row>
    <row r="4857" spans="1:4">
      <c r="A4857" s="184" t="s">
        <v>1878</v>
      </c>
      <c r="B4857" s="184" t="s">
        <v>1879</v>
      </c>
      <c r="C4857" s="184" t="s">
        <v>3344</v>
      </c>
      <c r="D4857" s="185" t="s">
        <v>2271</v>
      </c>
    </row>
    <row r="4858" spans="1:4">
      <c r="A4858" s="184" t="s">
        <v>1878</v>
      </c>
      <c r="B4858" s="184" t="s">
        <v>1879</v>
      </c>
      <c r="C4858" s="184" t="s">
        <v>3345</v>
      </c>
      <c r="D4858" s="185" t="s">
        <v>2271</v>
      </c>
    </row>
    <row r="4859" spans="1:4">
      <c r="A4859" s="184" t="s">
        <v>1878</v>
      </c>
      <c r="B4859" s="184" t="s">
        <v>1879</v>
      </c>
      <c r="C4859" s="184" t="s">
        <v>3346</v>
      </c>
      <c r="D4859" s="185" t="s">
        <v>2271</v>
      </c>
    </row>
    <row r="4860" spans="1:4">
      <c r="A4860" s="184" t="s">
        <v>1880</v>
      </c>
      <c r="B4860" s="184" t="s">
        <v>1881</v>
      </c>
      <c r="C4860" s="184" t="s">
        <v>1881</v>
      </c>
      <c r="D4860" s="185" t="s">
        <v>2271</v>
      </c>
    </row>
    <row r="4861" spans="1:4">
      <c r="A4861" s="184" t="s">
        <v>1880</v>
      </c>
      <c r="B4861" s="184" t="s">
        <v>1881</v>
      </c>
      <c r="C4861" s="184" t="s">
        <v>5802</v>
      </c>
      <c r="D4861" s="185" t="s">
        <v>2271</v>
      </c>
    </row>
    <row r="4862" spans="1:4">
      <c r="A4862" s="184" t="s">
        <v>1880</v>
      </c>
      <c r="B4862" s="184" t="s">
        <v>1881</v>
      </c>
      <c r="C4862" s="184" t="s">
        <v>5803</v>
      </c>
      <c r="D4862" s="185" t="s">
        <v>2271</v>
      </c>
    </row>
    <row r="4863" spans="1:4">
      <c r="A4863" s="184" t="s">
        <v>1880</v>
      </c>
      <c r="B4863" s="184" t="s">
        <v>1881</v>
      </c>
      <c r="C4863" s="184" t="s">
        <v>5804</v>
      </c>
      <c r="D4863" s="185" t="s">
        <v>2271</v>
      </c>
    </row>
    <row r="4864" spans="1:4">
      <c r="A4864" s="184" t="s">
        <v>1880</v>
      </c>
      <c r="B4864" s="184" t="s">
        <v>1881</v>
      </c>
      <c r="C4864" s="184" t="s">
        <v>5805</v>
      </c>
      <c r="D4864" s="185" t="s">
        <v>2271</v>
      </c>
    </row>
    <row r="4865" spans="1:4">
      <c r="A4865" s="184" t="s">
        <v>1882</v>
      </c>
      <c r="B4865" s="184" t="s">
        <v>1883</v>
      </c>
      <c r="C4865" s="184" t="s">
        <v>1883</v>
      </c>
      <c r="D4865" s="185" t="s">
        <v>2271</v>
      </c>
    </row>
    <row r="4866" spans="1:4">
      <c r="A4866" s="184" t="s">
        <v>1882</v>
      </c>
      <c r="B4866" s="184" t="s">
        <v>1883</v>
      </c>
      <c r="C4866" s="184" t="s">
        <v>3248</v>
      </c>
      <c r="D4866" s="185" t="s">
        <v>2271</v>
      </c>
    </row>
    <row r="4867" spans="1:4">
      <c r="A4867" s="184" t="s">
        <v>1884</v>
      </c>
      <c r="B4867" s="184" t="s">
        <v>1885</v>
      </c>
      <c r="C4867" s="184" t="s">
        <v>1885</v>
      </c>
      <c r="D4867" s="185" t="s">
        <v>2271</v>
      </c>
    </row>
    <row r="4868" spans="1:4">
      <c r="A4868" s="184" t="s">
        <v>1884</v>
      </c>
      <c r="B4868" s="184" t="s">
        <v>1885</v>
      </c>
      <c r="C4868" s="184" t="s">
        <v>6434</v>
      </c>
      <c r="D4868" s="185" t="s">
        <v>2271</v>
      </c>
    </row>
    <row r="4869" spans="1:4">
      <c r="A4869" s="184" t="s">
        <v>1884</v>
      </c>
      <c r="B4869" s="184" t="s">
        <v>1885</v>
      </c>
      <c r="C4869" s="184" t="s">
        <v>6435</v>
      </c>
      <c r="D4869" s="185" t="s">
        <v>2271</v>
      </c>
    </row>
    <row r="4870" spans="1:4">
      <c r="A4870" s="184" t="s">
        <v>1886</v>
      </c>
      <c r="B4870" s="184" t="s">
        <v>1887</v>
      </c>
      <c r="C4870" s="184" t="s">
        <v>1887</v>
      </c>
      <c r="D4870" s="185" t="s">
        <v>2271</v>
      </c>
    </row>
    <row r="4871" spans="1:4">
      <c r="A4871" s="184" t="s">
        <v>1886</v>
      </c>
      <c r="B4871" s="184" t="s">
        <v>1887</v>
      </c>
      <c r="C4871" s="184" t="s">
        <v>2359</v>
      </c>
      <c r="D4871" s="185" t="s">
        <v>2271</v>
      </c>
    </row>
    <row r="4872" spans="1:4">
      <c r="A4872" s="184" t="s">
        <v>1886</v>
      </c>
      <c r="B4872" s="184" t="s">
        <v>1887</v>
      </c>
      <c r="C4872" s="184" t="s">
        <v>2360</v>
      </c>
      <c r="D4872" s="185" t="s">
        <v>2271</v>
      </c>
    </row>
    <row r="4873" spans="1:4">
      <c r="A4873" s="184" t="s">
        <v>1888</v>
      </c>
      <c r="B4873" s="184" t="s">
        <v>1889</v>
      </c>
      <c r="C4873" s="184" t="s">
        <v>1889</v>
      </c>
      <c r="D4873" s="185" t="s">
        <v>2271</v>
      </c>
    </row>
    <row r="4874" spans="1:4">
      <c r="A4874" s="184" t="s">
        <v>1888</v>
      </c>
      <c r="B4874" s="184" t="s">
        <v>1889</v>
      </c>
      <c r="C4874" s="184" t="s">
        <v>3159</v>
      </c>
      <c r="D4874" s="185" t="s">
        <v>2271</v>
      </c>
    </row>
    <row r="4875" spans="1:4">
      <c r="A4875" s="184" t="s">
        <v>1890</v>
      </c>
      <c r="B4875" s="184" t="s">
        <v>1891</v>
      </c>
      <c r="C4875" s="184" t="s">
        <v>1891</v>
      </c>
      <c r="D4875" s="185" t="s">
        <v>2271</v>
      </c>
    </row>
    <row r="4876" spans="1:4">
      <c r="A4876" s="184" t="s">
        <v>1890</v>
      </c>
      <c r="B4876" s="184" t="s">
        <v>1891</v>
      </c>
      <c r="C4876" s="184" t="s">
        <v>3160</v>
      </c>
      <c r="D4876" s="185" t="s">
        <v>2271</v>
      </c>
    </row>
    <row r="4877" spans="1:4">
      <c r="A4877" s="184" t="s">
        <v>1892</v>
      </c>
      <c r="B4877" s="184" t="s">
        <v>1893</v>
      </c>
      <c r="C4877" s="184" t="s">
        <v>1893</v>
      </c>
      <c r="D4877" s="185" t="s">
        <v>2271</v>
      </c>
    </row>
    <row r="4878" spans="1:4">
      <c r="A4878" s="184" t="s">
        <v>1892</v>
      </c>
      <c r="B4878" s="184" t="s">
        <v>1893</v>
      </c>
      <c r="C4878" s="184" t="s">
        <v>3276</v>
      </c>
      <c r="D4878" s="185" t="s">
        <v>2271</v>
      </c>
    </row>
    <row r="4879" spans="1:4">
      <c r="A4879" s="184" t="s">
        <v>1892</v>
      </c>
      <c r="B4879" s="184" t="s">
        <v>1893</v>
      </c>
      <c r="C4879" s="184" t="s">
        <v>3277</v>
      </c>
      <c r="D4879" s="185" t="s">
        <v>2271</v>
      </c>
    </row>
    <row r="4880" spans="1:4">
      <c r="A4880" s="184" t="s">
        <v>1892</v>
      </c>
      <c r="B4880" s="184" t="s">
        <v>1893</v>
      </c>
      <c r="C4880" s="184" t="s">
        <v>3275</v>
      </c>
      <c r="D4880" s="185" t="s">
        <v>2288</v>
      </c>
    </row>
    <row r="4881" spans="1:4">
      <c r="A4881" s="184" t="s">
        <v>1894</v>
      </c>
      <c r="B4881" s="184" t="s">
        <v>1895</v>
      </c>
      <c r="C4881" s="184" t="s">
        <v>3331</v>
      </c>
      <c r="D4881" s="185" t="s">
        <v>2271</v>
      </c>
    </row>
    <row r="4882" spans="1:4">
      <c r="A4882" s="184" t="s">
        <v>1894</v>
      </c>
      <c r="B4882" s="184" t="s">
        <v>1895</v>
      </c>
      <c r="C4882" s="184" t="s">
        <v>1895</v>
      </c>
      <c r="D4882" s="185" t="s">
        <v>2271</v>
      </c>
    </row>
    <row r="4883" spans="1:4">
      <c r="A4883" s="184" t="s">
        <v>1894</v>
      </c>
      <c r="B4883" s="184" t="s">
        <v>1895</v>
      </c>
      <c r="C4883" s="184" t="s">
        <v>3332</v>
      </c>
      <c r="D4883" s="185" t="s">
        <v>2271</v>
      </c>
    </row>
    <row r="4884" spans="1:4">
      <c r="A4884" s="184" t="s">
        <v>1896</v>
      </c>
      <c r="B4884" s="184" t="s">
        <v>1897</v>
      </c>
      <c r="C4884" s="184" t="s">
        <v>1897</v>
      </c>
      <c r="D4884" s="185" t="s">
        <v>2271</v>
      </c>
    </row>
    <row r="4885" spans="1:4">
      <c r="A4885" s="184" t="s">
        <v>1896</v>
      </c>
      <c r="B4885" s="184" t="s">
        <v>1897</v>
      </c>
      <c r="C4885" s="184" t="s">
        <v>3406</v>
      </c>
      <c r="D4885" s="185" t="s">
        <v>2271</v>
      </c>
    </row>
    <row r="4886" spans="1:4">
      <c r="A4886" s="184" t="s">
        <v>1898</v>
      </c>
      <c r="B4886" s="184" t="s">
        <v>1899</v>
      </c>
      <c r="C4886" s="184" t="s">
        <v>3511</v>
      </c>
      <c r="D4886" s="185" t="s">
        <v>2290</v>
      </c>
    </row>
    <row r="4887" spans="1:4">
      <c r="A4887" s="184" t="s">
        <v>1898</v>
      </c>
      <c r="B4887" s="184" t="s">
        <v>1899</v>
      </c>
      <c r="C4887" s="184" t="s">
        <v>1899</v>
      </c>
      <c r="D4887" s="185" t="s">
        <v>2286</v>
      </c>
    </row>
    <row r="4888" spans="1:4">
      <c r="A4888" s="184" t="s">
        <v>1898</v>
      </c>
      <c r="B4888" s="184" t="s">
        <v>1899</v>
      </c>
      <c r="C4888" s="184" t="s">
        <v>3513</v>
      </c>
      <c r="D4888" s="185" t="s">
        <v>2271</v>
      </c>
    </row>
    <row r="4889" spans="1:4">
      <c r="A4889" s="184" t="s">
        <v>1898</v>
      </c>
      <c r="B4889" s="184" t="s">
        <v>1899</v>
      </c>
      <c r="C4889" s="184" t="s">
        <v>3514</v>
      </c>
      <c r="D4889" s="185" t="s">
        <v>2271</v>
      </c>
    </row>
    <row r="4890" spans="1:4">
      <c r="A4890" s="184" t="s">
        <v>1898</v>
      </c>
      <c r="B4890" s="184" t="s">
        <v>1899</v>
      </c>
      <c r="C4890" s="184" t="s">
        <v>3515</v>
      </c>
      <c r="D4890" s="185" t="s">
        <v>2271</v>
      </c>
    </row>
    <row r="4891" spans="1:4">
      <c r="A4891" s="184" t="s">
        <v>1898</v>
      </c>
      <c r="B4891" s="184" t="s">
        <v>1899</v>
      </c>
      <c r="C4891" s="184" t="s">
        <v>3512</v>
      </c>
      <c r="D4891" s="185" t="s">
        <v>2288</v>
      </c>
    </row>
    <row r="4892" spans="1:4">
      <c r="A4892" s="184" t="s">
        <v>1900</v>
      </c>
      <c r="B4892" s="184" t="s">
        <v>1901</v>
      </c>
      <c r="C4892" s="184" t="s">
        <v>1901</v>
      </c>
      <c r="D4892" s="185" t="s">
        <v>2271</v>
      </c>
    </row>
    <row r="4893" spans="1:4">
      <c r="A4893" s="184" t="s">
        <v>1900</v>
      </c>
      <c r="B4893" s="184" t="s">
        <v>1901</v>
      </c>
      <c r="C4893" s="184" t="s">
        <v>5798</v>
      </c>
      <c r="D4893" s="185" t="s">
        <v>2271</v>
      </c>
    </row>
    <row r="4894" spans="1:4">
      <c r="A4894" s="184" t="s">
        <v>1902</v>
      </c>
      <c r="B4894" s="184" t="s">
        <v>1903</v>
      </c>
      <c r="C4894" s="184" t="s">
        <v>1903</v>
      </c>
      <c r="D4894" s="185" t="s">
        <v>2271</v>
      </c>
    </row>
    <row r="4895" spans="1:4">
      <c r="A4895" s="184" t="s">
        <v>1902</v>
      </c>
      <c r="B4895" s="184" t="s">
        <v>1903</v>
      </c>
      <c r="C4895" s="184" t="s">
        <v>5988</v>
      </c>
      <c r="D4895" s="185" t="s">
        <v>2271</v>
      </c>
    </row>
    <row r="4896" spans="1:4">
      <c r="A4896" s="184" t="s">
        <v>1902</v>
      </c>
      <c r="B4896" s="184" t="s">
        <v>1903</v>
      </c>
      <c r="C4896" s="184" t="s">
        <v>5989</v>
      </c>
      <c r="D4896" s="185" t="s">
        <v>2271</v>
      </c>
    </row>
    <row r="4897" spans="1:4">
      <c r="A4897" s="184" t="s">
        <v>1904</v>
      </c>
      <c r="B4897" s="184" t="s">
        <v>1905</v>
      </c>
      <c r="C4897" s="184" t="s">
        <v>1905</v>
      </c>
      <c r="D4897" s="185" t="s">
        <v>2271</v>
      </c>
    </row>
    <row r="4898" spans="1:4">
      <c r="A4898" s="184" t="s">
        <v>1904</v>
      </c>
      <c r="B4898" s="184" t="s">
        <v>1905</v>
      </c>
      <c r="C4898" s="184" t="s">
        <v>2678</v>
      </c>
      <c r="D4898" s="185" t="s">
        <v>2271</v>
      </c>
    </row>
    <row r="4899" spans="1:4">
      <c r="A4899" s="184" t="s">
        <v>1904</v>
      </c>
      <c r="B4899" s="184" t="s">
        <v>1905</v>
      </c>
      <c r="C4899" s="184" t="s">
        <v>2679</v>
      </c>
      <c r="D4899" s="185" t="s">
        <v>2271</v>
      </c>
    </row>
    <row r="4900" spans="1:4">
      <c r="A4900" s="184" t="s">
        <v>1906</v>
      </c>
      <c r="B4900" s="184" t="s">
        <v>1907</v>
      </c>
      <c r="C4900" s="184" t="s">
        <v>1907</v>
      </c>
      <c r="D4900" s="185" t="s">
        <v>2271</v>
      </c>
    </row>
    <row r="4901" spans="1:4">
      <c r="A4901" s="184" t="s">
        <v>1906</v>
      </c>
      <c r="B4901" s="184" t="s">
        <v>1907</v>
      </c>
      <c r="C4901" s="184" t="s">
        <v>6567</v>
      </c>
      <c r="D4901" s="185" t="s">
        <v>2271</v>
      </c>
    </row>
    <row r="4902" spans="1:4">
      <c r="A4902" s="184" t="s">
        <v>1906</v>
      </c>
      <c r="B4902" s="184" t="s">
        <v>1907</v>
      </c>
      <c r="C4902" s="184" t="s">
        <v>6566</v>
      </c>
      <c r="D4902" s="185" t="s">
        <v>2288</v>
      </c>
    </row>
    <row r="4903" spans="1:4">
      <c r="A4903" s="184" t="s">
        <v>1908</v>
      </c>
      <c r="B4903" s="184" t="s">
        <v>1909</v>
      </c>
      <c r="C4903" s="184" t="s">
        <v>1909</v>
      </c>
      <c r="D4903" s="185" t="s">
        <v>2271</v>
      </c>
    </row>
    <row r="4904" spans="1:4">
      <c r="A4904" s="184" t="s">
        <v>1908</v>
      </c>
      <c r="B4904" s="184" t="s">
        <v>1909</v>
      </c>
      <c r="C4904" s="184" t="s">
        <v>4026</v>
      </c>
      <c r="D4904" s="185" t="s">
        <v>2271</v>
      </c>
    </row>
    <row r="4905" spans="1:4">
      <c r="A4905" s="184" t="s">
        <v>1908</v>
      </c>
      <c r="B4905" s="184" t="s">
        <v>1909</v>
      </c>
      <c r="C4905" s="184" t="s">
        <v>4027</v>
      </c>
      <c r="D4905" s="185" t="s">
        <v>2271</v>
      </c>
    </row>
    <row r="4906" spans="1:4">
      <c r="A4906" s="184" t="s">
        <v>1908</v>
      </c>
      <c r="B4906" s="184" t="s">
        <v>1909</v>
      </c>
      <c r="C4906" s="184" t="s">
        <v>4029</v>
      </c>
      <c r="D4906" s="185" t="s">
        <v>2271</v>
      </c>
    </row>
    <row r="4907" spans="1:4">
      <c r="A4907" s="184" t="s">
        <v>1908</v>
      </c>
      <c r="B4907" s="184" t="s">
        <v>1909</v>
      </c>
      <c r="C4907" s="184" t="s">
        <v>4025</v>
      </c>
      <c r="D4907" s="185" t="s">
        <v>2288</v>
      </c>
    </row>
    <row r="4908" spans="1:4">
      <c r="A4908" s="184" t="s">
        <v>1908</v>
      </c>
      <c r="B4908" s="184" t="s">
        <v>1909</v>
      </c>
      <c r="C4908" s="184" t="s">
        <v>4028</v>
      </c>
      <c r="D4908" s="185" t="s">
        <v>2288</v>
      </c>
    </row>
    <row r="4909" spans="1:4">
      <c r="A4909" s="184" t="s">
        <v>1910</v>
      </c>
      <c r="B4909" s="184" t="s">
        <v>1911</v>
      </c>
      <c r="C4909" s="184" t="s">
        <v>1911</v>
      </c>
      <c r="D4909" s="185" t="s">
        <v>2271</v>
      </c>
    </row>
    <row r="4910" spans="1:4">
      <c r="A4910" s="184" t="s">
        <v>1910</v>
      </c>
      <c r="B4910" s="184" t="s">
        <v>1911</v>
      </c>
      <c r="C4910" s="184" t="s">
        <v>2833</v>
      </c>
      <c r="D4910" s="185" t="s">
        <v>2271</v>
      </c>
    </row>
    <row r="4911" spans="1:4">
      <c r="A4911" s="184" t="s">
        <v>1910</v>
      </c>
      <c r="B4911" s="184" t="s">
        <v>1911</v>
      </c>
      <c r="C4911" s="184" t="s">
        <v>2834</v>
      </c>
      <c r="D4911" s="185" t="s">
        <v>2271</v>
      </c>
    </row>
    <row r="4912" spans="1:4">
      <c r="A4912" s="184" t="s">
        <v>1910</v>
      </c>
      <c r="B4912" s="184" t="s">
        <v>1911</v>
      </c>
      <c r="C4912" s="184" t="s">
        <v>2835</v>
      </c>
      <c r="D4912" s="185" t="s">
        <v>2271</v>
      </c>
    </row>
    <row r="4913" spans="1:4">
      <c r="A4913" s="184" t="s">
        <v>1912</v>
      </c>
      <c r="B4913" s="184" t="s">
        <v>1913</v>
      </c>
      <c r="C4913" s="184" t="s">
        <v>1913</v>
      </c>
      <c r="D4913" s="185" t="s">
        <v>2271</v>
      </c>
    </row>
    <row r="4914" spans="1:4">
      <c r="A4914" s="184" t="s">
        <v>1912</v>
      </c>
      <c r="B4914" s="184" t="s">
        <v>1913</v>
      </c>
      <c r="C4914" s="184" t="s">
        <v>3804</v>
      </c>
      <c r="D4914" s="185" t="s">
        <v>2271</v>
      </c>
    </row>
    <row r="4915" spans="1:4">
      <c r="A4915" s="184" t="s">
        <v>1912</v>
      </c>
      <c r="B4915" s="184" t="s">
        <v>1913</v>
      </c>
      <c r="C4915" s="184" t="s">
        <v>3805</v>
      </c>
      <c r="D4915" s="185" t="s">
        <v>2271</v>
      </c>
    </row>
    <row r="4916" spans="1:4">
      <c r="A4916" s="184" t="s">
        <v>1912</v>
      </c>
      <c r="B4916" s="184" t="s">
        <v>1913</v>
      </c>
      <c r="C4916" s="184" t="s">
        <v>3806</v>
      </c>
      <c r="D4916" s="185" t="s">
        <v>2271</v>
      </c>
    </row>
    <row r="4917" spans="1:4">
      <c r="A4917" s="184" t="s">
        <v>1914</v>
      </c>
      <c r="B4917" s="184" t="s">
        <v>1915</v>
      </c>
      <c r="C4917" s="184" t="s">
        <v>1915</v>
      </c>
      <c r="D4917" s="185" t="s">
        <v>2271</v>
      </c>
    </row>
    <row r="4918" spans="1:4">
      <c r="A4918" s="184" t="s">
        <v>1914</v>
      </c>
      <c r="B4918" s="184" t="s">
        <v>1915</v>
      </c>
      <c r="C4918" s="184" t="s">
        <v>3846</v>
      </c>
      <c r="D4918" s="185" t="s">
        <v>2271</v>
      </c>
    </row>
    <row r="4919" spans="1:4">
      <c r="A4919" s="184" t="s">
        <v>1914</v>
      </c>
      <c r="B4919" s="184" t="s">
        <v>1915</v>
      </c>
      <c r="C4919" s="184" t="s">
        <v>3847</v>
      </c>
      <c r="D4919" s="185" t="s">
        <v>2271</v>
      </c>
    </row>
    <row r="4920" spans="1:4">
      <c r="A4920" s="184" t="s">
        <v>1916</v>
      </c>
      <c r="B4920" s="184" t="s">
        <v>1917</v>
      </c>
      <c r="C4920" s="184" t="s">
        <v>1917</v>
      </c>
      <c r="D4920" s="185" t="s">
        <v>2271</v>
      </c>
    </row>
    <row r="4921" spans="1:4">
      <c r="A4921" s="184" t="s">
        <v>1916</v>
      </c>
      <c r="B4921" s="184" t="s">
        <v>1917</v>
      </c>
      <c r="C4921" s="184" t="s">
        <v>6471</v>
      </c>
      <c r="D4921" s="185" t="s">
        <v>2271</v>
      </c>
    </row>
    <row r="4922" spans="1:4">
      <c r="A4922" s="184" t="s">
        <v>1916</v>
      </c>
      <c r="B4922" s="184" t="s">
        <v>1917</v>
      </c>
      <c r="C4922" s="184" t="s">
        <v>6472</v>
      </c>
      <c r="D4922" s="185" t="s">
        <v>2271</v>
      </c>
    </row>
    <row r="4923" spans="1:4">
      <c r="A4923" s="184" t="s">
        <v>1916</v>
      </c>
      <c r="B4923" s="184" t="s">
        <v>1917</v>
      </c>
      <c r="C4923" s="184" t="s">
        <v>6473</v>
      </c>
      <c r="D4923" s="185" t="s">
        <v>2271</v>
      </c>
    </row>
    <row r="4924" spans="1:4">
      <c r="A4924" s="184" t="s">
        <v>1916</v>
      </c>
      <c r="B4924" s="184" t="s">
        <v>1917</v>
      </c>
      <c r="C4924" s="184" t="s">
        <v>6474</v>
      </c>
      <c r="D4924" s="185" t="s">
        <v>2271</v>
      </c>
    </row>
    <row r="4925" spans="1:4">
      <c r="A4925" s="184" t="s">
        <v>1916</v>
      </c>
      <c r="B4925" s="184" t="s">
        <v>1917</v>
      </c>
      <c r="C4925" s="184" t="s">
        <v>6475</v>
      </c>
      <c r="D4925" s="185" t="s">
        <v>2271</v>
      </c>
    </row>
    <row r="4926" spans="1:4">
      <c r="A4926" s="184" t="s">
        <v>1918</v>
      </c>
      <c r="B4926" s="184" t="s">
        <v>1919</v>
      </c>
      <c r="C4926" s="184" t="s">
        <v>1919</v>
      </c>
      <c r="D4926" s="185" t="s">
        <v>2271</v>
      </c>
    </row>
    <row r="4927" spans="1:4">
      <c r="A4927" s="184" t="s">
        <v>1918</v>
      </c>
      <c r="B4927" s="184" t="s">
        <v>1919</v>
      </c>
      <c r="C4927" s="184" t="s">
        <v>5650</v>
      </c>
      <c r="D4927" s="185" t="s">
        <v>2271</v>
      </c>
    </row>
    <row r="4928" spans="1:4">
      <c r="A4928" s="184" t="s">
        <v>1918</v>
      </c>
      <c r="B4928" s="184" t="s">
        <v>1919</v>
      </c>
      <c r="C4928" s="184" t="s">
        <v>5651</v>
      </c>
      <c r="D4928" s="185" t="s">
        <v>2271</v>
      </c>
    </row>
    <row r="4929" spans="1:4">
      <c r="A4929" s="184" t="s">
        <v>1918</v>
      </c>
      <c r="B4929" s="184" t="s">
        <v>1919</v>
      </c>
      <c r="C4929" s="184" t="s">
        <v>5652</v>
      </c>
      <c r="D4929" s="185" t="s">
        <v>2271</v>
      </c>
    </row>
    <row r="4930" spans="1:4">
      <c r="A4930" s="184" t="s">
        <v>1918</v>
      </c>
      <c r="B4930" s="184" t="s">
        <v>1919</v>
      </c>
      <c r="C4930" s="184" t="s">
        <v>5653</v>
      </c>
      <c r="D4930" s="185" t="s">
        <v>2271</v>
      </c>
    </row>
    <row r="4931" spans="1:4">
      <c r="A4931" s="184" t="s">
        <v>1920</v>
      </c>
      <c r="B4931" s="184" t="s">
        <v>1921</v>
      </c>
      <c r="C4931" s="184" t="s">
        <v>3200</v>
      </c>
      <c r="D4931" s="185" t="s">
        <v>2271</v>
      </c>
    </row>
    <row r="4932" spans="1:4">
      <c r="A4932" s="184" t="s">
        <v>1920</v>
      </c>
      <c r="B4932" s="184" t="s">
        <v>1921</v>
      </c>
      <c r="C4932" s="184" t="s">
        <v>1921</v>
      </c>
      <c r="D4932" s="185" t="s">
        <v>2271</v>
      </c>
    </row>
    <row r="4933" spans="1:4">
      <c r="A4933" s="184" t="s">
        <v>1920</v>
      </c>
      <c r="B4933" s="184" t="s">
        <v>1921</v>
      </c>
      <c r="C4933" s="184" t="s">
        <v>3201</v>
      </c>
      <c r="D4933" s="185" t="s">
        <v>2271</v>
      </c>
    </row>
    <row r="4934" spans="1:4">
      <c r="A4934" s="184" t="s">
        <v>1920</v>
      </c>
      <c r="B4934" s="184" t="s">
        <v>1921</v>
      </c>
      <c r="C4934" s="184" t="s">
        <v>3202</v>
      </c>
      <c r="D4934" s="185" t="s">
        <v>2271</v>
      </c>
    </row>
    <row r="4935" spans="1:4">
      <c r="A4935" s="184" t="s">
        <v>1922</v>
      </c>
      <c r="B4935" s="184" t="s">
        <v>1923</v>
      </c>
      <c r="C4935" s="184" t="s">
        <v>6133</v>
      </c>
      <c r="D4935" s="185" t="s">
        <v>2271</v>
      </c>
    </row>
    <row r="4936" spans="1:4">
      <c r="A4936" s="184" t="s">
        <v>1922</v>
      </c>
      <c r="B4936" s="184" t="s">
        <v>1923</v>
      </c>
      <c r="C4936" s="184" t="s">
        <v>1923</v>
      </c>
      <c r="D4936" s="185" t="s">
        <v>2271</v>
      </c>
    </row>
    <row r="4937" spans="1:4">
      <c r="A4937" s="184" t="s">
        <v>1922</v>
      </c>
      <c r="B4937" s="184" t="s">
        <v>1923</v>
      </c>
      <c r="C4937" s="184" t="s">
        <v>6134</v>
      </c>
      <c r="D4937" s="185" t="s">
        <v>2271</v>
      </c>
    </row>
    <row r="4938" spans="1:4">
      <c r="A4938" s="184" t="s">
        <v>1922</v>
      </c>
      <c r="B4938" s="184" t="s">
        <v>1923</v>
      </c>
      <c r="C4938" s="184" t="s">
        <v>6135</v>
      </c>
      <c r="D4938" s="185" t="s">
        <v>2271</v>
      </c>
    </row>
    <row r="4939" spans="1:4">
      <c r="A4939" s="184" t="s">
        <v>1924</v>
      </c>
      <c r="B4939" s="184" t="s">
        <v>1925</v>
      </c>
      <c r="C4939" s="184" t="s">
        <v>1925</v>
      </c>
      <c r="D4939" s="185" t="s">
        <v>2271</v>
      </c>
    </row>
    <row r="4940" spans="1:4">
      <c r="A4940" s="184" t="s">
        <v>1924</v>
      </c>
      <c r="B4940" s="184" t="s">
        <v>1925</v>
      </c>
      <c r="C4940" s="184" t="s">
        <v>6588</v>
      </c>
      <c r="D4940" s="185" t="s">
        <v>2271</v>
      </c>
    </row>
    <row r="4941" spans="1:4">
      <c r="A4941" s="184" t="s">
        <v>1924</v>
      </c>
      <c r="B4941" s="184" t="s">
        <v>1925</v>
      </c>
      <c r="C4941" s="184" t="s">
        <v>6589</v>
      </c>
      <c r="D4941" s="185" t="s">
        <v>2271</v>
      </c>
    </row>
    <row r="4942" spans="1:4">
      <c r="A4942" s="184" t="s">
        <v>1924</v>
      </c>
      <c r="B4942" s="184" t="s">
        <v>1925</v>
      </c>
      <c r="C4942" s="184" t="s">
        <v>6590</v>
      </c>
      <c r="D4942" s="185" t="s">
        <v>2271</v>
      </c>
    </row>
    <row r="4943" spans="1:4">
      <c r="A4943" s="184" t="s">
        <v>1926</v>
      </c>
      <c r="B4943" s="184" t="s">
        <v>1927</v>
      </c>
      <c r="C4943" s="184" t="s">
        <v>1927</v>
      </c>
      <c r="D4943" s="185" t="s">
        <v>2271</v>
      </c>
    </row>
    <row r="4944" spans="1:4">
      <c r="A4944" s="184" t="s">
        <v>1926</v>
      </c>
      <c r="B4944" s="184" t="s">
        <v>1927</v>
      </c>
      <c r="C4944" s="184" t="s">
        <v>4102</v>
      </c>
      <c r="D4944" s="185" t="s">
        <v>2271</v>
      </c>
    </row>
    <row r="4945" spans="1:4">
      <c r="A4945" s="184" t="s">
        <v>1926</v>
      </c>
      <c r="B4945" s="184" t="s">
        <v>1927</v>
      </c>
      <c r="C4945" s="184" t="s">
        <v>4103</v>
      </c>
      <c r="D4945" s="185" t="s">
        <v>2271</v>
      </c>
    </row>
    <row r="4946" spans="1:4">
      <c r="A4946" s="184" t="s">
        <v>1926</v>
      </c>
      <c r="B4946" s="184" t="s">
        <v>1927</v>
      </c>
      <c r="C4946" s="184" t="s">
        <v>4104</v>
      </c>
      <c r="D4946" s="185" t="s">
        <v>2271</v>
      </c>
    </row>
    <row r="4947" spans="1:4">
      <c r="A4947" s="184" t="s">
        <v>1928</v>
      </c>
      <c r="B4947" s="184" t="s">
        <v>1929</v>
      </c>
      <c r="C4947" s="184" t="s">
        <v>1929</v>
      </c>
      <c r="D4947" s="185" t="s">
        <v>2271</v>
      </c>
    </row>
    <row r="4948" spans="1:4">
      <c r="A4948" s="184" t="s">
        <v>1928</v>
      </c>
      <c r="B4948" s="184" t="s">
        <v>1929</v>
      </c>
      <c r="C4948" s="184" t="s">
        <v>5824</v>
      </c>
      <c r="D4948" s="185" t="s">
        <v>2271</v>
      </c>
    </row>
    <row r="4949" spans="1:4">
      <c r="A4949" s="184" t="s">
        <v>1928</v>
      </c>
      <c r="B4949" s="184" t="s">
        <v>1929</v>
      </c>
      <c r="C4949" s="184" t="s">
        <v>5825</v>
      </c>
      <c r="D4949" s="185" t="s">
        <v>2271</v>
      </c>
    </row>
    <row r="4950" spans="1:4">
      <c r="A4950" s="184" t="s">
        <v>1928</v>
      </c>
      <c r="B4950" s="184" t="s">
        <v>1929</v>
      </c>
      <c r="C4950" s="184" t="s">
        <v>5826</v>
      </c>
      <c r="D4950" s="185" t="s">
        <v>2271</v>
      </c>
    </row>
    <row r="4951" spans="1:4">
      <c r="A4951" s="184" t="s">
        <v>1930</v>
      </c>
      <c r="B4951" s="184" t="s">
        <v>1931</v>
      </c>
      <c r="C4951" s="184" t="s">
        <v>3627</v>
      </c>
      <c r="D4951" s="185" t="s">
        <v>2271</v>
      </c>
    </row>
    <row r="4952" spans="1:4">
      <c r="A4952" s="184" t="s">
        <v>1930</v>
      </c>
      <c r="B4952" s="184" t="s">
        <v>1931</v>
      </c>
      <c r="C4952" s="184" t="s">
        <v>3628</v>
      </c>
      <c r="D4952" s="185" t="s">
        <v>2271</v>
      </c>
    </row>
    <row r="4953" spans="1:4">
      <c r="A4953" s="184" t="s">
        <v>1930</v>
      </c>
      <c r="B4953" s="184" t="s">
        <v>1931</v>
      </c>
      <c r="C4953" s="184" t="s">
        <v>1931</v>
      </c>
      <c r="D4953" s="185" t="s">
        <v>2271</v>
      </c>
    </row>
    <row r="4954" spans="1:4">
      <c r="A4954" s="184" t="s">
        <v>1930</v>
      </c>
      <c r="B4954" s="184" t="s">
        <v>1931</v>
      </c>
      <c r="C4954" s="184" t="s">
        <v>3629</v>
      </c>
      <c r="D4954" s="185" t="s">
        <v>2271</v>
      </c>
    </row>
    <row r="4955" spans="1:4">
      <c r="A4955" s="184" t="s">
        <v>1930</v>
      </c>
      <c r="B4955" s="184" t="s">
        <v>1931</v>
      </c>
      <c r="C4955" s="184" t="s">
        <v>3630</v>
      </c>
      <c r="D4955" s="185" t="s">
        <v>2271</v>
      </c>
    </row>
    <row r="4956" spans="1:4">
      <c r="A4956" s="184" t="s">
        <v>1930</v>
      </c>
      <c r="B4956" s="184" t="s">
        <v>1931</v>
      </c>
      <c r="C4956" s="184" t="s">
        <v>3631</v>
      </c>
      <c r="D4956" s="185" t="s">
        <v>2271</v>
      </c>
    </row>
    <row r="4957" spans="1:4">
      <c r="A4957" s="184" t="s">
        <v>1930</v>
      </c>
      <c r="B4957" s="184" t="s">
        <v>1931</v>
      </c>
      <c r="C4957" s="184" t="s">
        <v>3632</v>
      </c>
      <c r="D4957" s="185" t="s">
        <v>2271</v>
      </c>
    </row>
    <row r="4958" spans="1:4">
      <c r="A4958" s="184" t="s">
        <v>1932</v>
      </c>
      <c r="B4958" s="184" t="s">
        <v>1933</v>
      </c>
      <c r="C4958" s="184" t="s">
        <v>2455</v>
      </c>
      <c r="D4958" s="185" t="s">
        <v>2271</v>
      </c>
    </row>
    <row r="4959" spans="1:4">
      <c r="A4959" s="184" t="s">
        <v>1932</v>
      </c>
      <c r="B4959" s="184" t="s">
        <v>1933</v>
      </c>
      <c r="C4959" s="184" t="s">
        <v>2456</v>
      </c>
      <c r="D4959" s="185" t="s">
        <v>2271</v>
      </c>
    </row>
    <row r="4960" spans="1:4">
      <c r="A4960" s="184" t="s">
        <v>1932</v>
      </c>
      <c r="B4960" s="184" t="s">
        <v>1933</v>
      </c>
      <c r="C4960" s="184" t="s">
        <v>2457</v>
      </c>
      <c r="D4960" s="185" t="s">
        <v>2271</v>
      </c>
    </row>
    <row r="4961" spans="1:4">
      <c r="A4961" s="184" t="s">
        <v>1932</v>
      </c>
      <c r="B4961" s="184" t="s">
        <v>1933</v>
      </c>
      <c r="C4961" s="184" t="s">
        <v>1933</v>
      </c>
      <c r="D4961" s="185" t="s">
        <v>2271</v>
      </c>
    </row>
    <row r="4962" spans="1:4">
      <c r="A4962" s="184" t="s">
        <v>1932</v>
      </c>
      <c r="B4962" s="184" t="s">
        <v>1933</v>
      </c>
      <c r="C4962" s="184" t="s">
        <v>2458</v>
      </c>
      <c r="D4962" s="185" t="s">
        <v>2271</v>
      </c>
    </row>
    <row r="4963" spans="1:4">
      <c r="A4963" s="184" t="s">
        <v>1932</v>
      </c>
      <c r="B4963" s="184" t="s">
        <v>1933</v>
      </c>
      <c r="C4963" s="184" t="s">
        <v>2459</v>
      </c>
      <c r="D4963" s="185" t="s">
        <v>2271</v>
      </c>
    </row>
    <row r="4964" spans="1:4">
      <c r="A4964" s="184" t="s">
        <v>1932</v>
      </c>
      <c r="B4964" s="184" t="s">
        <v>1933</v>
      </c>
      <c r="C4964" s="184" t="s">
        <v>2460</v>
      </c>
      <c r="D4964" s="185" t="s">
        <v>2271</v>
      </c>
    </row>
    <row r="4965" spans="1:4">
      <c r="A4965" s="184" t="s">
        <v>1932</v>
      </c>
      <c r="B4965" s="184" t="s">
        <v>1933</v>
      </c>
      <c r="C4965" s="184" t="s">
        <v>2461</v>
      </c>
      <c r="D4965" s="185" t="s">
        <v>2271</v>
      </c>
    </row>
    <row r="4966" spans="1:4">
      <c r="A4966" s="184" t="s">
        <v>1934</v>
      </c>
      <c r="B4966" s="184" t="s">
        <v>1935</v>
      </c>
      <c r="C4966" s="184" t="s">
        <v>2910</v>
      </c>
      <c r="D4966" s="185" t="s">
        <v>2271</v>
      </c>
    </row>
    <row r="4967" spans="1:4">
      <c r="A4967" s="184" t="s">
        <v>1934</v>
      </c>
      <c r="B4967" s="184" t="s">
        <v>1935</v>
      </c>
      <c r="C4967" s="184" t="s">
        <v>1935</v>
      </c>
      <c r="D4967" s="185" t="s">
        <v>2271</v>
      </c>
    </row>
    <row r="4968" spans="1:4">
      <c r="A4968" s="184" t="s">
        <v>1934</v>
      </c>
      <c r="B4968" s="184" t="s">
        <v>1935</v>
      </c>
      <c r="C4968" s="184" t="s">
        <v>2911</v>
      </c>
      <c r="D4968" s="185" t="s">
        <v>2271</v>
      </c>
    </row>
    <row r="4969" spans="1:4">
      <c r="A4969" s="184" t="s">
        <v>1934</v>
      </c>
      <c r="B4969" s="184" t="s">
        <v>1935</v>
      </c>
      <c r="C4969" s="184" t="s">
        <v>2912</v>
      </c>
      <c r="D4969" s="185" t="s">
        <v>2271</v>
      </c>
    </row>
    <row r="4970" spans="1:4">
      <c r="A4970" s="184" t="s">
        <v>1936</v>
      </c>
      <c r="B4970" s="184" t="s">
        <v>1937</v>
      </c>
      <c r="C4970" s="184" t="s">
        <v>1937</v>
      </c>
      <c r="D4970" s="185" t="s">
        <v>2271</v>
      </c>
    </row>
    <row r="4971" spans="1:4">
      <c r="A4971" s="184" t="s">
        <v>1936</v>
      </c>
      <c r="B4971" s="184" t="s">
        <v>1937</v>
      </c>
      <c r="C4971" s="184" t="s">
        <v>3438</v>
      </c>
      <c r="D4971" s="185" t="s">
        <v>2271</v>
      </c>
    </row>
    <row r="4972" spans="1:4">
      <c r="A4972" s="184" t="s">
        <v>1936</v>
      </c>
      <c r="B4972" s="184" t="s">
        <v>1937</v>
      </c>
      <c r="C4972" s="184" t="s">
        <v>3439</v>
      </c>
      <c r="D4972" s="185" t="s">
        <v>2271</v>
      </c>
    </row>
    <row r="4973" spans="1:4">
      <c r="A4973" s="184" t="s">
        <v>1936</v>
      </c>
      <c r="B4973" s="184" t="s">
        <v>1937</v>
      </c>
      <c r="C4973" s="184" t="s">
        <v>3440</v>
      </c>
      <c r="D4973" s="185" t="s">
        <v>2271</v>
      </c>
    </row>
    <row r="4974" spans="1:4">
      <c r="A4974" s="184" t="s">
        <v>1936</v>
      </c>
      <c r="B4974" s="184" t="s">
        <v>1937</v>
      </c>
      <c r="C4974" s="184" t="s">
        <v>3441</v>
      </c>
      <c r="D4974" s="185" t="s">
        <v>2271</v>
      </c>
    </row>
    <row r="4975" spans="1:4">
      <c r="A4975" s="184" t="s">
        <v>1936</v>
      </c>
      <c r="B4975" s="184" t="s">
        <v>1937</v>
      </c>
      <c r="C4975" s="184" t="s">
        <v>3442</v>
      </c>
      <c r="D4975" s="185" t="s">
        <v>2271</v>
      </c>
    </row>
    <row r="4976" spans="1:4">
      <c r="A4976" s="184" t="s">
        <v>1938</v>
      </c>
      <c r="B4976" s="184" t="s">
        <v>1939</v>
      </c>
      <c r="C4976" s="184" t="s">
        <v>1939</v>
      </c>
      <c r="D4976" s="185" t="s">
        <v>2271</v>
      </c>
    </row>
    <row r="4977" spans="1:4">
      <c r="A4977" s="184" t="s">
        <v>1938</v>
      </c>
      <c r="B4977" s="184" t="s">
        <v>1939</v>
      </c>
      <c r="C4977" s="184" t="s">
        <v>3039</v>
      </c>
      <c r="D4977" s="185" t="s">
        <v>2271</v>
      </c>
    </row>
    <row r="4978" spans="1:4">
      <c r="A4978" s="184" t="s">
        <v>1938</v>
      </c>
      <c r="B4978" s="184" t="s">
        <v>1939</v>
      </c>
      <c r="C4978" s="184" t="s">
        <v>3040</v>
      </c>
      <c r="D4978" s="185" t="s">
        <v>2271</v>
      </c>
    </row>
    <row r="4979" spans="1:4">
      <c r="A4979" s="184" t="s">
        <v>1938</v>
      </c>
      <c r="B4979" s="184" t="s">
        <v>1939</v>
      </c>
      <c r="C4979" s="184" t="s">
        <v>3041</v>
      </c>
      <c r="D4979" s="185" t="s">
        <v>2271</v>
      </c>
    </row>
    <row r="4980" spans="1:4">
      <c r="A4980" s="184" t="s">
        <v>1938</v>
      </c>
      <c r="B4980" s="184" t="s">
        <v>1939</v>
      </c>
      <c r="C4980" s="184" t="s">
        <v>3042</v>
      </c>
      <c r="D4980" s="185" t="s">
        <v>2271</v>
      </c>
    </row>
    <row r="4981" spans="1:4">
      <c r="A4981" s="184" t="s">
        <v>1938</v>
      </c>
      <c r="B4981" s="184" t="s">
        <v>1939</v>
      </c>
      <c r="C4981" s="184" t="s">
        <v>3043</v>
      </c>
      <c r="D4981" s="185" t="s">
        <v>2271</v>
      </c>
    </row>
    <row r="4982" spans="1:4">
      <c r="A4982" s="184" t="s">
        <v>1940</v>
      </c>
      <c r="B4982" s="184" t="s">
        <v>1941</v>
      </c>
      <c r="C4982" s="184" t="s">
        <v>6315</v>
      </c>
      <c r="D4982" s="185" t="s">
        <v>2271</v>
      </c>
    </row>
    <row r="4983" spans="1:4">
      <c r="A4983" s="184" t="s">
        <v>1940</v>
      </c>
      <c r="B4983" s="184" t="s">
        <v>1941</v>
      </c>
      <c r="C4983" s="184" t="s">
        <v>1941</v>
      </c>
      <c r="D4983" s="185" t="s">
        <v>2271</v>
      </c>
    </row>
    <row r="4984" spans="1:4">
      <c r="A4984" s="184" t="s">
        <v>1940</v>
      </c>
      <c r="B4984" s="184" t="s">
        <v>1941</v>
      </c>
      <c r="C4984" s="184" t="s">
        <v>6316</v>
      </c>
      <c r="D4984" s="185" t="s">
        <v>2271</v>
      </c>
    </row>
    <row r="4985" spans="1:4">
      <c r="A4985" s="184" t="s">
        <v>1940</v>
      </c>
      <c r="B4985" s="184" t="s">
        <v>1941</v>
      </c>
      <c r="C4985" s="184" t="s">
        <v>6317</v>
      </c>
      <c r="D4985" s="185" t="s">
        <v>2271</v>
      </c>
    </row>
    <row r="4986" spans="1:4">
      <c r="A4986" s="184" t="s">
        <v>1942</v>
      </c>
      <c r="B4986" s="184" t="s">
        <v>1943</v>
      </c>
      <c r="C4986" s="184" t="s">
        <v>2577</v>
      </c>
      <c r="D4986" s="185" t="s">
        <v>2271</v>
      </c>
    </row>
    <row r="4987" spans="1:4">
      <c r="A4987" s="184" t="s">
        <v>1942</v>
      </c>
      <c r="B4987" s="184" t="s">
        <v>1943</v>
      </c>
      <c r="C4987" s="184" t="s">
        <v>1943</v>
      </c>
      <c r="D4987" s="185" t="s">
        <v>2271</v>
      </c>
    </row>
    <row r="4988" spans="1:4">
      <c r="A4988" s="184" t="s">
        <v>1942</v>
      </c>
      <c r="B4988" s="184" t="s">
        <v>1943</v>
      </c>
      <c r="C4988" s="184" t="s">
        <v>2578</v>
      </c>
      <c r="D4988" s="185" t="s">
        <v>2271</v>
      </c>
    </row>
    <row r="4989" spans="1:4">
      <c r="A4989" s="184" t="s">
        <v>1942</v>
      </c>
      <c r="B4989" s="184" t="s">
        <v>1943</v>
      </c>
      <c r="C4989" s="184" t="s">
        <v>2579</v>
      </c>
      <c r="D4989" s="185" t="s">
        <v>2271</v>
      </c>
    </row>
    <row r="4990" spans="1:4">
      <c r="A4990" s="184" t="s">
        <v>1944</v>
      </c>
      <c r="B4990" s="184" t="s">
        <v>6324</v>
      </c>
      <c r="C4990" s="184" t="s">
        <v>6324</v>
      </c>
      <c r="D4990" s="185" t="s">
        <v>2271</v>
      </c>
    </row>
    <row r="4991" spans="1:4">
      <c r="A4991" s="184" t="s">
        <v>1944</v>
      </c>
      <c r="B4991" s="184" t="s">
        <v>6324</v>
      </c>
      <c r="C4991" s="184" t="s">
        <v>6325</v>
      </c>
      <c r="D4991" s="185" t="s">
        <v>2271</v>
      </c>
    </row>
    <row r="4992" spans="1:4">
      <c r="A4992" s="184" t="s">
        <v>1944</v>
      </c>
      <c r="B4992" s="184" t="s">
        <v>6324</v>
      </c>
      <c r="C4992" s="184" t="s">
        <v>6327</v>
      </c>
      <c r="D4992" s="185" t="s">
        <v>2271</v>
      </c>
    </row>
    <row r="4993" spans="1:4">
      <c r="A4993" s="184" t="s">
        <v>1944</v>
      </c>
      <c r="B4993" s="184" t="s">
        <v>6324</v>
      </c>
      <c r="C4993" s="184" t="s">
        <v>6328</v>
      </c>
      <c r="D4993" s="185" t="s">
        <v>2271</v>
      </c>
    </row>
    <row r="4994" spans="1:4">
      <c r="A4994" s="184" t="s">
        <v>1944</v>
      </c>
      <c r="B4994" s="184" t="s">
        <v>6324</v>
      </c>
      <c r="C4994" s="184" t="s">
        <v>6329</v>
      </c>
      <c r="D4994" s="185" t="s">
        <v>2271</v>
      </c>
    </row>
    <row r="4995" spans="1:4">
      <c r="A4995" s="184" t="s">
        <v>1944</v>
      </c>
      <c r="B4995" s="184" t="s">
        <v>6324</v>
      </c>
      <c r="C4995" s="184" t="s">
        <v>6326</v>
      </c>
      <c r="D4995" s="185" t="s">
        <v>2288</v>
      </c>
    </row>
    <row r="4996" spans="1:4">
      <c r="A4996" s="184" t="s">
        <v>1946</v>
      </c>
      <c r="B4996" s="184" t="s">
        <v>1947</v>
      </c>
      <c r="C4996" s="184" t="s">
        <v>3565</v>
      </c>
      <c r="D4996" s="185" t="s">
        <v>2271</v>
      </c>
    </row>
    <row r="4997" spans="1:4">
      <c r="A4997" s="184" t="s">
        <v>1946</v>
      </c>
      <c r="B4997" s="184" t="s">
        <v>1947</v>
      </c>
      <c r="C4997" s="184" t="s">
        <v>3566</v>
      </c>
      <c r="D4997" s="185" t="s">
        <v>2271</v>
      </c>
    </row>
    <row r="4998" spans="1:4">
      <c r="A4998" s="184" t="s">
        <v>1946</v>
      </c>
      <c r="B4998" s="184" t="s">
        <v>1947</v>
      </c>
      <c r="C4998" s="184" t="s">
        <v>3567</v>
      </c>
      <c r="D4998" s="185" t="s">
        <v>2271</v>
      </c>
    </row>
    <row r="4999" spans="1:4">
      <c r="A4999" s="184" t="s">
        <v>1946</v>
      </c>
      <c r="B4999" s="184" t="s">
        <v>1947</v>
      </c>
      <c r="C4999" s="184" t="s">
        <v>1947</v>
      </c>
      <c r="D4999" s="185" t="s">
        <v>2271</v>
      </c>
    </row>
    <row r="5000" spans="1:4">
      <c r="A5000" s="184" t="s">
        <v>1946</v>
      </c>
      <c r="B5000" s="184" t="s">
        <v>1947</v>
      </c>
      <c r="C5000" s="184" t="s">
        <v>3568</v>
      </c>
      <c r="D5000" s="185" t="s">
        <v>2271</v>
      </c>
    </row>
    <row r="5001" spans="1:4">
      <c r="A5001" s="184" t="s">
        <v>1948</v>
      </c>
      <c r="B5001" s="184" t="s">
        <v>1949</v>
      </c>
      <c r="C5001" s="184" t="s">
        <v>2942</v>
      </c>
      <c r="D5001" s="185" t="s">
        <v>2271</v>
      </c>
    </row>
    <row r="5002" spans="1:4">
      <c r="A5002" s="184" t="s">
        <v>1948</v>
      </c>
      <c r="B5002" s="184" t="s">
        <v>1949</v>
      </c>
      <c r="C5002" s="184" t="s">
        <v>1949</v>
      </c>
      <c r="D5002" s="185" t="s">
        <v>2271</v>
      </c>
    </row>
    <row r="5003" spans="1:4">
      <c r="A5003" s="184" t="s">
        <v>1948</v>
      </c>
      <c r="B5003" s="184" t="s">
        <v>1949</v>
      </c>
      <c r="C5003" s="184" t="s">
        <v>2943</v>
      </c>
      <c r="D5003" s="185" t="s">
        <v>2271</v>
      </c>
    </row>
    <row r="5004" spans="1:4">
      <c r="A5004" s="184" t="s">
        <v>1948</v>
      </c>
      <c r="B5004" s="184" t="s">
        <v>1949</v>
      </c>
      <c r="C5004" s="184" t="s">
        <v>2944</v>
      </c>
      <c r="D5004" s="185" t="s">
        <v>2271</v>
      </c>
    </row>
    <row r="5005" spans="1:4">
      <c r="A5005" s="184" t="s">
        <v>1950</v>
      </c>
      <c r="B5005" s="184" t="s">
        <v>1951</v>
      </c>
      <c r="C5005" s="184" t="s">
        <v>3409</v>
      </c>
      <c r="D5005" s="185" t="s">
        <v>2290</v>
      </c>
    </row>
    <row r="5006" spans="1:4">
      <c r="A5006" s="184" t="s">
        <v>1950</v>
      </c>
      <c r="B5006" s="184" t="s">
        <v>1951</v>
      </c>
      <c r="C5006" s="184" t="s">
        <v>1951</v>
      </c>
      <c r="D5006" s="185" t="s">
        <v>2286</v>
      </c>
    </row>
    <row r="5007" spans="1:4">
      <c r="A5007" s="184" t="s">
        <v>1950</v>
      </c>
      <c r="B5007" s="184" t="s">
        <v>1951</v>
      </c>
      <c r="C5007" s="184" t="s">
        <v>3407</v>
      </c>
      <c r="D5007" s="185" t="s">
        <v>2271</v>
      </c>
    </row>
    <row r="5008" spans="1:4">
      <c r="A5008" s="184" t="s">
        <v>1950</v>
      </c>
      <c r="B5008" s="184" t="s">
        <v>1951</v>
      </c>
      <c r="C5008" s="184" t="s">
        <v>3408</v>
      </c>
      <c r="D5008" s="185" t="s">
        <v>2271</v>
      </c>
    </row>
    <row r="5009" spans="1:4">
      <c r="A5009" s="184" t="s">
        <v>1952</v>
      </c>
      <c r="B5009" s="184" t="s">
        <v>1953</v>
      </c>
      <c r="C5009" s="184" t="s">
        <v>2356</v>
      </c>
      <c r="D5009" s="185" t="s">
        <v>2271</v>
      </c>
    </row>
    <row r="5010" spans="1:4">
      <c r="A5010" s="184" t="s">
        <v>1952</v>
      </c>
      <c r="B5010" s="184" t="s">
        <v>1953</v>
      </c>
      <c r="C5010" s="184" t="s">
        <v>2357</v>
      </c>
      <c r="D5010" s="185" t="s">
        <v>2271</v>
      </c>
    </row>
    <row r="5011" spans="1:4">
      <c r="A5011" s="184" t="s">
        <v>1952</v>
      </c>
      <c r="B5011" s="184" t="s">
        <v>1953</v>
      </c>
      <c r="C5011" s="184" t="s">
        <v>1953</v>
      </c>
      <c r="D5011" s="185" t="s">
        <v>2271</v>
      </c>
    </row>
    <row r="5012" spans="1:4">
      <c r="A5012" s="184" t="s">
        <v>1952</v>
      </c>
      <c r="B5012" s="184" t="s">
        <v>1953</v>
      </c>
      <c r="C5012" s="184" t="s">
        <v>2358</v>
      </c>
      <c r="D5012" s="185" t="s">
        <v>2271</v>
      </c>
    </row>
    <row r="5013" spans="1:4">
      <c r="A5013" s="184" t="s">
        <v>1954</v>
      </c>
      <c r="B5013" s="184" t="s">
        <v>1955</v>
      </c>
      <c r="C5013" s="184" t="s">
        <v>3051</v>
      </c>
      <c r="D5013" s="185" t="s">
        <v>2271</v>
      </c>
    </row>
    <row r="5014" spans="1:4">
      <c r="A5014" s="184" t="s">
        <v>1954</v>
      </c>
      <c r="B5014" s="184" t="s">
        <v>1955</v>
      </c>
      <c r="C5014" s="184" t="s">
        <v>1955</v>
      </c>
      <c r="D5014" s="185" t="s">
        <v>2271</v>
      </c>
    </row>
    <row r="5015" spans="1:4">
      <c r="A5015" s="184" t="s">
        <v>1954</v>
      </c>
      <c r="B5015" s="184" t="s">
        <v>1955</v>
      </c>
      <c r="C5015" s="184" t="s">
        <v>3052</v>
      </c>
      <c r="D5015" s="185" t="s">
        <v>2271</v>
      </c>
    </row>
    <row r="5016" spans="1:4">
      <c r="A5016" s="184" t="s">
        <v>1954</v>
      </c>
      <c r="B5016" s="184" t="s">
        <v>1955</v>
      </c>
      <c r="C5016" s="184" t="s">
        <v>3053</v>
      </c>
      <c r="D5016" s="185" t="s">
        <v>2271</v>
      </c>
    </row>
    <row r="5017" spans="1:4">
      <c r="A5017" s="184" t="s">
        <v>1956</v>
      </c>
      <c r="B5017" s="184" t="s">
        <v>1957</v>
      </c>
      <c r="C5017" s="184" t="s">
        <v>1957</v>
      </c>
      <c r="D5017" s="185" t="s">
        <v>2271</v>
      </c>
    </row>
    <row r="5018" spans="1:4">
      <c r="A5018" s="184" t="s">
        <v>1956</v>
      </c>
      <c r="B5018" s="184" t="s">
        <v>1957</v>
      </c>
      <c r="C5018" s="184" t="s">
        <v>3307</v>
      </c>
      <c r="D5018" s="185" t="s">
        <v>2271</v>
      </c>
    </row>
    <row r="5019" spans="1:4">
      <c r="A5019" s="184" t="s">
        <v>1956</v>
      </c>
      <c r="B5019" s="184" t="s">
        <v>1957</v>
      </c>
      <c r="C5019" s="184" t="s">
        <v>3309</v>
      </c>
      <c r="D5019" s="185" t="s">
        <v>2271</v>
      </c>
    </row>
    <row r="5020" spans="1:4">
      <c r="A5020" s="184" t="s">
        <v>1956</v>
      </c>
      <c r="B5020" s="184" t="s">
        <v>1957</v>
      </c>
      <c r="C5020" s="184" t="s">
        <v>3310</v>
      </c>
      <c r="D5020" s="185" t="s">
        <v>2271</v>
      </c>
    </row>
    <row r="5021" spans="1:4">
      <c r="A5021" s="184" t="s">
        <v>1956</v>
      </c>
      <c r="B5021" s="184" t="s">
        <v>1957</v>
      </c>
      <c r="C5021" s="184" t="s">
        <v>3311</v>
      </c>
      <c r="D5021" s="185" t="s">
        <v>2271</v>
      </c>
    </row>
    <row r="5022" spans="1:4">
      <c r="A5022" s="184" t="s">
        <v>1956</v>
      </c>
      <c r="B5022" s="184" t="s">
        <v>1957</v>
      </c>
      <c r="C5022" s="184" t="s">
        <v>3308</v>
      </c>
      <c r="D5022" s="185" t="s">
        <v>2288</v>
      </c>
    </row>
    <row r="5023" spans="1:4">
      <c r="A5023" s="184" t="s">
        <v>1958</v>
      </c>
      <c r="B5023" s="184" t="s">
        <v>1959</v>
      </c>
      <c r="C5023" s="184" t="s">
        <v>1959</v>
      </c>
      <c r="D5023" s="185" t="s">
        <v>2271</v>
      </c>
    </row>
    <row r="5024" spans="1:4">
      <c r="A5024" s="184" t="s">
        <v>1958</v>
      </c>
      <c r="B5024" s="184" t="s">
        <v>1959</v>
      </c>
      <c r="C5024" s="184" t="s">
        <v>3091</v>
      </c>
      <c r="D5024" s="185" t="s">
        <v>2271</v>
      </c>
    </row>
    <row r="5025" spans="1:4">
      <c r="A5025" s="184" t="s">
        <v>1958</v>
      </c>
      <c r="B5025" s="184" t="s">
        <v>1959</v>
      </c>
      <c r="C5025" s="184" t="s">
        <v>3093</v>
      </c>
      <c r="D5025" s="185" t="s">
        <v>2271</v>
      </c>
    </row>
    <row r="5026" spans="1:4">
      <c r="A5026" s="184" t="s">
        <v>1958</v>
      </c>
      <c r="B5026" s="184" t="s">
        <v>1959</v>
      </c>
      <c r="C5026" s="184" t="s">
        <v>3092</v>
      </c>
      <c r="D5026" s="185" t="s">
        <v>2288</v>
      </c>
    </row>
    <row r="5027" spans="1:4">
      <c r="A5027" s="184" t="s">
        <v>1960</v>
      </c>
      <c r="B5027" s="184" t="s">
        <v>3314</v>
      </c>
      <c r="C5027" s="184" t="s">
        <v>3314</v>
      </c>
      <c r="D5027" s="185" t="s">
        <v>2271</v>
      </c>
    </row>
    <row r="5028" spans="1:4">
      <c r="A5028" s="184" t="s">
        <v>1960</v>
      </c>
      <c r="B5028" s="184" t="s">
        <v>3314</v>
      </c>
      <c r="C5028" s="184" t="s">
        <v>3315</v>
      </c>
      <c r="D5028" s="185" t="s">
        <v>2271</v>
      </c>
    </row>
    <row r="5029" spans="1:4">
      <c r="A5029" s="184" t="s">
        <v>1960</v>
      </c>
      <c r="B5029" s="184" t="s">
        <v>3314</v>
      </c>
      <c r="C5029" s="184" t="s">
        <v>3316</v>
      </c>
      <c r="D5029" s="185" t="s">
        <v>2271</v>
      </c>
    </row>
    <row r="5030" spans="1:4">
      <c r="A5030" s="184" t="s">
        <v>1960</v>
      </c>
      <c r="B5030" s="184" t="s">
        <v>3314</v>
      </c>
      <c r="C5030" s="184" t="s">
        <v>3317</v>
      </c>
      <c r="D5030" s="185" t="s">
        <v>2271</v>
      </c>
    </row>
    <row r="5031" spans="1:4">
      <c r="A5031" s="184" t="s">
        <v>1962</v>
      </c>
      <c r="B5031" s="184" t="s">
        <v>3312</v>
      </c>
      <c r="C5031" s="184" t="s">
        <v>3312</v>
      </c>
      <c r="D5031" s="185" t="s">
        <v>2286</v>
      </c>
    </row>
    <row r="5032" spans="1:4">
      <c r="A5032" s="184" t="s">
        <v>1962</v>
      </c>
      <c r="B5032" s="184" t="s">
        <v>3312</v>
      </c>
      <c r="C5032" s="184" t="s">
        <v>3313</v>
      </c>
      <c r="D5032" s="185" t="s">
        <v>2271</v>
      </c>
    </row>
    <row r="5033" spans="1:4">
      <c r="A5033" s="184" t="s">
        <v>1962</v>
      </c>
      <c r="B5033" s="184" t="s">
        <v>3312</v>
      </c>
      <c r="C5033" s="184" t="s">
        <v>6677</v>
      </c>
      <c r="D5033" s="185" t="s">
        <v>2271</v>
      </c>
    </row>
    <row r="5034" spans="1:4">
      <c r="A5034" s="184" t="s">
        <v>1962</v>
      </c>
      <c r="B5034" s="184" t="s">
        <v>3312</v>
      </c>
      <c r="C5034" s="184" t="s">
        <v>6678</v>
      </c>
      <c r="D5034" s="185" t="s">
        <v>2312</v>
      </c>
    </row>
    <row r="5035" spans="1:4">
      <c r="A5035" s="184" t="s">
        <v>1964</v>
      </c>
      <c r="B5035" s="184" t="s">
        <v>3318</v>
      </c>
      <c r="C5035" s="184" t="s">
        <v>3318</v>
      </c>
      <c r="D5035" s="185" t="s">
        <v>2271</v>
      </c>
    </row>
    <row r="5036" spans="1:4">
      <c r="A5036" s="184" t="s">
        <v>1964</v>
      </c>
      <c r="B5036" s="184" t="s">
        <v>3318</v>
      </c>
      <c r="C5036" s="184" t="s">
        <v>3319</v>
      </c>
      <c r="D5036" s="185" t="s">
        <v>2271</v>
      </c>
    </row>
    <row r="5037" spans="1:4">
      <c r="A5037" s="184" t="s">
        <v>1964</v>
      </c>
      <c r="B5037" s="184" t="s">
        <v>3318</v>
      </c>
      <c r="C5037" s="184" t="s">
        <v>3320</v>
      </c>
      <c r="D5037" s="185" t="s">
        <v>2271</v>
      </c>
    </row>
    <row r="5038" spans="1:4">
      <c r="A5038" s="184" t="s">
        <v>1964</v>
      </c>
      <c r="B5038" s="184" t="s">
        <v>3318</v>
      </c>
      <c r="C5038" s="184" t="s">
        <v>3321</v>
      </c>
      <c r="D5038" s="185" t="s">
        <v>2271</v>
      </c>
    </row>
    <row r="5039" spans="1:4">
      <c r="A5039" s="184" t="s">
        <v>2272</v>
      </c>
      <c r="B5039" s="184" t="s">
        <v>2273</v>
      </c>
      <c r="C5039" s="184" t="s">
        <v>2273</v>
      </c>
      <c r="D5039" s="185" t="s">
        <v>2271</v>
      </c>
    </row>
    <row r="5040" spans="1:4">
      <c r="A5040" s="184" t="s">
        <v>2272</v>
      </c>
      <c r="B5040" s="184" t="s">
        <v>2273</v>
      </c>
      <c r="C5040" s="184" t="s">
        <v>2274</v>
      </c>
      <c r="D5040" s="185" t="s">
        <v>2271</v>
      </c>
    </row>
    <row r="5041" spans="1:4">
      <c r="A5041" s="184" t="s">
        <v>1966</v>
      </c>
      <c r="B5041" s="184" t="s">
        <v>1967</v>
      </c>
      <c r="C5041" s="184" t="s">
        <v>3398</v>
      </c>
      <c r="D5041" s="185" t="s">
        <v>2271</v>
      </c>
    </row>
    <row r="5042" spans="1:4">
      <c r="A5042" s="184" t="s">
        <v>1966</v>
      </c>
      <c r="B5042" s="184" t="s">
        <v>1967</v>
      </c>
      <c r="C5042" s="184" t="s">
        <v>1967</v>
      </c>
      <c r="D5042" s="185" t="s">
        <v>2271</v>
      </c>
    </row>
    <row r="5043" spans="1:4">
      <c r="A5043" s="184" t="s">
        <v>1966</v>
      </c>
      <c r="B5043" s="184" t="s">
        <v>1967</v>
      </c>
      <c r="C5043" s="184" t="s">
        <v>3399</v>
      </c>
      <c r="D5043" s="185" t="s">
        <v>2271</v>
      </c>
    </row>
    <row r="5044" spans="1:4">
      <c r="A5044" s="184" t="s">
        <v>1966</v>
      </c>
      <c r="B5044" s="184" t="s">
        <v>1967</v>
      </c>
      <c r="C5044" s="184" t="s">
        <v>3400</v>
      </c>
      <c r="D5044" s="185" t="s">
        <v>2271</v>
      </c>
    </row>
    <row r="5045" spans="1:4">
      <c r="A5045" s="184" t="s">
        <v>1966</v>
      </c>
      <c r="B5045" s="184" t="s">
        <v>1967</v>
      </c>
      <c r="C5045" s="184" t="s">
        <v>3401</v>
      </c>
      <c r="D5045" s="185" t="s">
        <v>2271</v>
      </c>
    </row>
    <row r="5046" spans="1:4">
      <c r="A5046" s="184" t="s">
        <v>1966</v>
      </c>
      <c r="B5046" s="184" t="s">
        <v>1967</v>
      </c>
      <c r="C5046" s="184" t="s">
        <v>3402</v>
      </c>
      <c r="D5046" s="185" t="s">
        <v>2271</v>
      </c>
    </row>
    <row r="5047" spans="1:4">
      <c r="A5047" s="184" t="s">
        <v>1966</v>
      </c>
      <c r="B5047" s="184" t="s">
        <v>1967</v>
      </c>
      <c r="C5047" s="184" t="s">
        <v>3403</v>
      </c>
      <c r="D5047" s="185" t="s">
        <v>2271</v>
      </c>
    </row>
    <row r="5048" spans="1:4">
      <c r="A5048" s="184" t="s">
        <v>1968</v>
      </c>
      <c r="B5048" s="184" t="s">
        <v>1969</v>
      </c>
      <c r="C5048" s="184" t="s">
        <v>3825</v>
      </c>
      <c r="D5048" s="185" t="s">
        <v>2271</v>
      </c>
    </row>
    <row r="5049" spans="1:4">
      <c r="A5049" s="184" t="s">
        <v>1968</v>
      </c>
      <c r="B5049" s="184" t="s">
        <v>1969</v>
      </c>
      <c r="C5049" s="184" t="s">
        <v>3826</v>
      </c>
      <c r="D5049" s="185" t="s">
        <v>2271</v>
      </c>
    </row>
    <row r="5050" spans="1:4">
      <c r="A5050" s="184" t="s">
        <v>1968</v>
      </c>
      <c r="B5050" s="184" t="s">
        <v>1969</v>
      </c>
      <c r="C5050" s="184" t="s">
        <v>3827</v>
      </c>
      <c r="D5050" s="185" t="s">
        <v>2271</v>
      </c>
    </row>
    <row r="5051" spans="1:4">
      <c r="A5051" s="184" t="s">
        <v>1968</v>
      </c>
      <c r="B5051" s="184" t="s">
        <v>1969</v>
      </c>
      <c r="C5051" s="184" t="s">
        <v>1969</v>
      </c>
      <c r="D5051" s="185" t="s">
        <v>2271</v>
      </c>
    </row>
    <row r="5052" spans="1:4">
      <c r="A5052" s="184" t="s">
        <v>1968</v>
      </c>
      <c r="B5052" s="184" t="s">
        <v>1969</v>
      </c>
      <c r="C5052" s="184" t="s">
        <v>3828</v>
      </c>
      <c r="D5052" s="185" t="s">
        <v>2271</v>
      </c>
    </row>
    <row r="5053" spans="1:4">
      <c r="A5053" s="184" t="s">
        <v>1968</v>
      </c>
      <c r="B5053" s="184" t="s">
        <v>1969</v>
      </c>
      <c r="C5053" s="184" t="s">
        <v>3829</v>
      </c>
      <c r="D5053" s="185" t="s">
        <v>2271</v>
      </c>
    </row>
    <row r="5054" spans="1:4">
      <c r="A5054" s="184" t="s">
        <v>1968</v>
      </c>
      <c r="B5054" s="184" t="s">
        <v>1969</v>
      </c>
      <c r="C5054" s="184" t="s">
        <v>3830</v>
      </c>
      <c r="D5054" s="185" t="s">
        <v>2271</v>
      </c>
    </row>
    <row r="5055" spans="1:4">
      <c r="A5055" s="184" t="s">
        <v>1970</v>
      </c>
      <c r="B5055" s="184" t="s">
        <v>1971</v>
      </c>
      <c r="C5055" s="184" t="s">
        <v>3959</v>
      </c>
      <c r="D5055" s="185" t="s">
        <v>2271</v>
      </c>
    </row>
    <row r="5056" spans="1:4">
      <c r="A5056" s="184" t="s">
        <v>1970</v>
      </c>
      <c r="B5056" s="184" t="s">
        <v>1971</v>
      </c>
      <c r="C5056" s="184" t="s">
        <v>1971</v>
      </c>
      <c r="D5056" s="185" t="s">
        <v>2271</v>
      </c>
    </row>
    <row r="5057" spans="1:4">
      <c r="A5057" s="184" t="s">
        <v>1970</v>
      </c>
      <c r="B5057" s="184" t="s">
        <v>1971</v>
      </c>
      <c r="C5057" s="184" t="s">
        <v>3960</v>
      </c>
      <c r="D5057" s="185" t="s">
        <v>2271</v>
      </c>
    </row>
    <row r="5058" spans="1:4">
      <c r="A5058" s="184" t="s">
        <v>1970</v>
      </c>
      <c r="B5058" s="184" t="s">
        <v>1971</v>
      </c>
      <c r="C5058" s="184" t="s">
        <v>3961</v>
      </c>
      <c r="D5058" s="185" t="s">
        <v>2271</v>
      </c>
    </row>
    <row r="5059" spans="1:4">
      <c r="A5059" s="184" t="s">
        <v>1970</v>
      </c>
      <c r="B5059" s="184" t="s">
        <v>1971</v>
      </c>
      <c r="C5059" s="184" t="s">
        <v>3962</v>
      </c>
      <c r="D5059" s="185" t="s">
        <v>2271</v>
      </c>
    </row>
    <row r="5060" spans="1:4">
      <c r="A5060" s="184" t="s">
        <v>1972</v>
      </c>
      <c r="B5060" s="184" t="s">
        <v>1973</v>
      </c>
      <c r="C5060" s="184" t="s">
        <v>1973</v>
      </c>
      <c r="D5060" s="185" t="s">
        <v>2271</v>
      </c>
    </row>
    <row r="5061" spans="1:4">
      <c r="A5061" s="184" t="s">
        <v>1972</v>
      </c>
      <c r="B5061" s="184" t="s">
        <v>1973</v>
      </c>
      <c r="C5061" s="184" t="s">
        <v>5758</v>
      </c>
      <c r="D5061" s="185" t="s">
        <v>2271</v>
      </c>
    </row>
    <row r="5062" spans="1:4">
      <c r="A5062" s="184" t="s">
        <v>1974</v>
      </c>
      <c r="B5062" s="184" t="s">
        <v>3424</v>
      </c>
      <c r="C5062" s="184" t="s">
        <v>3424</v>
      </c>
      <c r="D5062" s="185" t="s">
        <v>2271</v>
      </c>
    </row>
    <row r="5063" spans="1:4">
      <c r="A5063" s="184" t="s">
        <v>1974</v>
      </c>
      <c r="B5063" s="184" t="s">
        <v>3424</v>
      </c>
      <c r="C5063" s="184" t="s">
        <v>3425</v>
      </c>
      <c r="D5063" s="185" t="s">
        <v>2271</v>
      </c>
    </row>
    <row r="5064" spans="1:4">
      <c r="A5064" s="184" t="s">
        <v>1974</v>
      </c>
      <c r="B5064" s="184" t="s">
        <v>3424</v>
      </c>
      <c r="C5064" s="184" t="s">
        <v>3426</v>
      </c>
      <c r="D5064" s="185" t="s">
        <v>2271</v>
      </c>
    </row>
    <row r="5065" spans="1:4">
      <c r="A5065" s="184" t="s">
        <v>1974</v>
      </c>
      <c r="B5065" s="184" t="s">
        <v>3424</v>
      </c>
      <c r="C5065" s="184" t="s">
        <v>3427</v>
      </c>
      <c r="D5065" s="185" t="s">
        <v>2271</v>
      </c>
    </row>
    <row r="5066" spans="1:4">
      <c r="A5066" s="184" t="s">
        <v>1974</v>
      </c>
      <c r="B5066" s="184" t="s">
        <v>3424</v>
      </c>
      <c r="C5066" s="184" t="s">
        <v>3428</v>
      </c>
      <c r="D5066" s="185" t="s">
        <v>2271</v>
      </c>
    </row>
    <row r="5067" spans="1:4">
      <c r="A5067" s="184" t="s">
        <v>1976</v>
      </c>
      <c r="B5067" s="184" t="s">
        <v>3965</v>
      </c>
      <c r="C5067" s="184" t="s">
        <v>3965</v>
      </c>
      <c r="D5067" s="185" t="s">
        <v>2271</v>
      </c>
    </row>
    <row r="5068" spans="1:4">
      <c r="A5068" s="184" t="s">
        <v>1976</v>
      </c>
      <c r="B5068" s="184" t="s">
        <v>3965</v>
      </c>
      <c r="C5068" s="184" t="s">
        <v>3966</v>
      </c>
      <c r="D5068" s="185" t="s">
        <v>2271</v>
      </c>
    </row>
    <row r="5069" spans="1:4">
      <c r="A5069" s="184" t="s">
        <v>1976</v>
      </c>
      <c r="B5069" s="184" t="s">
        <v>3965</v>
      </c>
      <c r="C5069" s="184" t="s">
        <v>3967</v>
      </c>
      <c r="D5069" s="185" t="s">
        <v>2271</v>
      </c>
    </row>
    <row r="5070" spans="1:4">
      <c r="A5070" s="184" t="s">
        <v>1978</v>
      </c>
      <c r="B5070" s="184" t="s">
        <v>1979</v>
      </c>
      <c r="C5070" s="184" t="s">
        <v>6362</v>
      </c>
      <c r="D5070" s="185" t="s">
        <v>2271</v>
      </c>
    </row>
    <row r="5071" spans="1:4">
      <c r="A5071" s="184" t="s">
        <v>1978</v>
      </c>
      <c r="B5071" s="184" t="s">
        <v>1979</v>
      </c>
      <c r="C5071" s="184" t="s">
        <v>1979</v>
      </c>
      <c r="D5071" s="185" t="s">
        <v>2271</v>
      </c>
    </row>
    <row r="5072" spans="1:4">
      <c r="A5072" s="184" t="s">
        <v>1978</v>
      </c>
      <c r="B5072" s="184" t="s">
        <v>1979</v>
      </c>
      <c r="C5072" s="184" t="s">
        <v>6363</v>
      </c>
      <c r="D5072" s="185" t="s">
        <v>2271</v>
      </c>
    </row>
    <row r="5073" spans="1:4">
      <c r="A5073" s="184" t="s">
        <v>1978</v>
      </c>
      <c r="B5073" s="184" t="s">
        <v>1979</v>
      </c>
      <c r="C5073" s="184" t="s">
        <v>6364</v>
      </c>
      <c r="D5073" s="185" t="s">
        <v>2271</v>
      </c>
    </row>
    <row r="5074" spans="1:4">
      <c r="A5074" s="184" t="s">
        <v>1978</v>
      </c>
      <c r="B5074" s="184" t="s">
        <v>1979</v>
      </c>
      <c r="C5074" s="184" t="s">
        <v>6365</v>
      </c>
      <c r="D5074" s="185" t="s">
        <v>2271</v>
      </c>
    </row>
    <row r="5075" spans="1:4">
      <c r="A5075" s="184" t="s">
        <v>1980</v>
      </c>
      <c r="B5075" s="184" t="s">
        <v>3963</v>
      </c>
      <c r="C5075" s="184" t="s">
        <v>3963</v>
      </c>
      <c r="D5075" s="185" t="s">
        <v>2271</v>
      </c>
    </row>
    <row r="5076" spans="1:4">
      <c r="A5076" s="184" t="s">
        <v>1980</v>
      </c>
      <c r="B5076" s="184" t="s">
        <v>3963</v>
      </c>
      <c r="C5076" s="184" t="s">
        <v>3964</v>
      </c>
      <c r="D5076" s="185" t="s">
        <v>2271</v>
      </c>
    </row>
    <row r="5077" spans="1:4">
      <c r="A5077" s="184" t="s">
        <v>1982</v>
      </c>
      <c r="B5077" s="184" t="s">
        <v>1983</v>
      </c>
      <c r="C5077" s="184" t="s">
        <v>5755</v>
      </c>
      <c r="D5077" s="185" t="s">
        <v>2271</v>
      </c>
    </row>
    <row r="5078" spans="1:4">
      <c r="A5078" s="184" t="s">
        <v>1982</v>
      </c>
      <c r="B5078" s="184" t="s">
        <v>1983</v>
      </c>
      <c r="C5078" s="184" t="s">
        <v>1983</v>
      </c>
      <c r="D5078" s="185" t="s">
        <v>2271</v>
      </c>
    </row>
    <row r="5079" spans="1:4">
      <c r="A5079" s="184" t="s">
        <v>1982</v>
      </c>
      <c r="B5079" s="184" t="s">
        <v>1983</v>
      </c>
      <c r="C5079" s="184" t="s">
        <v>5756</v>
      </c>
      <c r="D5079" s="185" t="s">
        <v>2271</v>
      </c>
    </row>
    <row r="5080" spans="1:4">
      <c r="A5080" s="184" t="s">
        <v>1982</v>
      </c>
      <c r="B5080" s="184" t="s">
        <v>1983</v>
      </c>
      <c r="C5080" s="184" t="s">
        <v>5757</v>
      </c>
      <c r="D5080" s="185" t="s">
        <v>2271</v>
      </c>
    </row>
    <row r="5081" spans="1:4">
      <c r="A5081" s="184" t="s">
        <v>1984</v>
      </c>
      <c r="B5081" s="184" t="s">
        <v>2190</v>
      </c>
      <c r="C5081" s="184" t="s">
        <v>3972</v>
      </c>
      <c r="D5081" s="185" t="s">
        <v>2290</v>
      </c>
    </row>
    <row r="5082" spans="1:4">
      <c r="A5082" s="184" t="s">
        <v>1984</v>
      </c>
      <c r="B5082" s="184" t="s">
        <v>2190</v>
      </c>
      <c r="C5082" s="184" t="s">
        <v>3976</v>
      </c>
      <c r="D5082" s="185" t="s">
        <v>2290</v>
      </c>
    </row>
    <row r="5083" spans="1:4">
      <c r="A5083" s="184" t="s">
        <v>1984</v>
      </c>
      <c r="B5083" s="184" t="s">
        <v>2190</v>
      </c>
      <c r="C5083" s="184" t="s">
        <v>3979</v>
      </c>
      <c r="D5083" s="185" t="s">
        <v>2290</v>
      </c>
    </row>
    <row r="5084" spans="1:4">
      <c r="A5084" s="184" t="s">
        <v>1984</v>
      </c>
      <c r="B5084" s="184" t="s">
        <v>2190</v>
      </c>
      <c r="C5084" s="184" t="s">
        <v>3981</v>
      </c>
      <c r="D5084" s="185" t="s">
        <v>2290</v>
      </c>
    </row>
    <row r="5085" spans="1:4">
      <c r="A5085" s="184" t="s">
        <v>1984</v>
      </c>
      <c r="B5085" s="184" t="s">
        <v>2190</v>
      </c>
      <c r="C5085" s="184" t="s">
        <v>3982</v>
      </c>
      <c r="D5085" s="185" t="s">
        <v>2290</v>
      </c>
    </row>
    <row r="5086" spans="1:4">
      <c r="A5086" s="184" t="s">
        <v>1984</v>
      </c>
      <c r="B5086" s="184" t="s">
        <v>2190</v>
      </c>
      <c r="C5086" s="184" t="s">
        <v>3984</v>
      </c>
      <c r="D5086" s="185" t="s">
        <v>2290</v>
      </c>
    </row>
    <row r="5087" spans="1:4">
      <c r="A5087" s="184" t="s">
        <v>1984</v>
      </c>
      <c r="B5087" s="184" t="s">
        <v>2190</v>
      </c>
      <c r="C5087" s="184" t="s">
        <v>3986</v>
      </c>
      <c r="D5087" s="185" t="s">
        <v>2290</v>
      </c>
    </row>
    <row r="5088" spans="1:4">
      <c r="A5088" s="184" t="s">
        <v>1984</v>
      </c>
      <c r="B5088" s="184" t="s">
        <v>2190</v>
      </c>
      <c r="C5088" s="184" t="s">
        <v>2190</v>
      </c>
      <c r="D5088" s="185" t="s">
        <v>2286</v>
      </c>
    </row>
    <row r="5089" spans="1:4">
      <c r="A5089" s="184" t="s">
        <v>1984</v>
      </c>
      <c r="B5089" s="184" t="s">
        <v>2190</v>
      </c>
      <c r="C5089" s="184" t="s">
        <v>3971</v>
      </c>
      <c r="D5089" s="185" t="s">
        <v>2271</v>
      </c>
    </row>
    <row r="5090" spans="1:4">
      <c r="A5090" s="184" t="s">
        <v>1984</v>
      </c>
      <c r="B5090" s="184" t="s">
        <v>2190</v>
      </c>
      <c r="C5090" s="184" t="s">
        <v>3973</v>
      </c>
      <c r="D5090" s="185" t="s">
        <v>2271</v>
      </c>
    </row>
    <row r="5091" spans="1:4">
      <c r="A5091" s="184" t="s">
        <v>1984</v>
      </c>
      <c r="B5091" s="184" t="s">
        <v>2190</v>
      </c>
      <c r="C5091" s="184" t="s">
        <v>3974</v>
      </c>
      <c r="D5091" s="185" t="s">
        <v>2271</v>
      </c>
    </row>
    <row r="5092" spans="1:4">
      <c r="A5092" s="184" t="s">
        <v>1984</v>
      </c>
      <c r="B5092" s="184" t="s">
        <v>2190</v>
      </c>
      <c r="C5092" s="184" t="s">
        <v>3975</v>
      </c>
      <c r="D5092" s="185" t="s">
        <v>2271</v>
      </c>
    </row>
    <row r="5093" spans="1:4">
      <c r="A5093" s="184" t="s">
        <v>1984</v>
      </c>
      <c r="B5093" s="184" t="s">
        <v>2190</v>
      </c>
      <c r="C5093" s="184" t="s">
        <v>3977</v>
      </c>
      <c r="D5093" s="185" t="s">
        <v>2271</v>
      </c>
    </row>
    <row r="5094" spans="1:4">
      <c r="A5094" s="184" t="s">
        <v>1984</v>
      </c>
      <c r="B5094" s="184" t="s">
        <v>2190</v>
      </c>
      <c r="C5094" s="184" t="s">
        <v>3978</v>
      </c>
      <c r="D5094" s="185" t="s">
        <v>2271</v>
      </c>
    </row>
    <row r="5095" spans="1:4">
      <c r="A5095" s="184" t="s">
        <v>1984</v>
      </c>
      <c r="B5095" s="184" t="s">
        <v>2190</v>
      </c>
      <c r="C5095" s="184" t="s">
        <v>3980</v>
      </c>
      <c r="D5095" s="185" t="s">
        <v>2271</v>
      </c>
    </row>
    <row r="5096" spans="1:4">
      <c r="A5096" s="184" t="s">
        <v>1984</v>
      </c>
      <c r="B5096" s="184" t="s">
        <v>2190</v>
      </c>
      <c r="C5096" s="184" t="s">
        <v>3985</v>
      </c>
      <c r="D5096" s="185" t="s">
        <v>2271</v>
      </c>
    </row>
    <row r="5097" spans="1:4">
      <c r="A5097" s="184" t="s">
        <v>1984</v>
      </c>
      <c r="B5097" s="184" t="s">
        <v>2190</v>
      </c>
      <c r="C5097" s="184" t="s">
        <v>3983</v>
      </c>
      <c r="D5097" s="185" t="s">
        <v>2312</v>
      </c>
    </row>
    <row r="5098" spans="1:4">
      <c r="A5098" s="184" t="s">
        <v>1986</v>
      </c>
      <c r="B5098" s="184" t="s">
        <v>2339</v>
      </c>
      <c r="C5098" s="184" t="s">
        <v>2339</v>
      </c>
      <c r="D5098" s="185" t="s">
        <v>2271</v>
      </c>
    </row>
    <row r="5099" spans="1:4">
      <c r="A5099" s="184" t="s">
        <v>1988</v>
      </c>
      <c r="B5099" s="184" t="s">
        <v>1989</v>
      </c>
      <c r="C5099" s="184" t="s">
        <v>2750</v>
      </c>
      <c r="D5099" s="185" t="s">
        <v>2271</v>
      </c>
    </row>
    <row r="5100" spans="1:4">
      <c r="A5100" s="184" t="s">
        <v>1988</v>
      </c>
      <c r="B5100" s="184" t="s">
        <v>1989</v>
      </c>
      <c r="C5100" s="184" t="s">
        <v>1989</v>
      </c>
      <c r="D5100" s="185" t="s">
        <v>2271</v>
      </c>
    </row>
    <row r="5101" spans="1:4">
      <c r="A5101" s="184" t="s">
        <v>1988</v>
      </c>
      <c r="B5101" s="184" t="s">
        <v>1989</v>
      </c>
      <c r="C5101" s="184" t="s">
        <v>2751</v>
      </c>
      <c r="D5101" s="185" t="s">
        <v>2271</v>
      </c>
    </row>
    <row r="5102" spans="1:4">
      <c r="A5102" s="184" t="s">
        <v>1988</v>
      </c>
      <c r="B5102" s="184" t="s">
        <v>1989</v>
      </c>
      <c r="C5102" s="184" t="s">
        <v>2752</v>
      </c>
      <c r="D5102" s="185" t="s">
        <v>2271</v>
      </c>
    </row>
    <row r="5103" spans="1:4">
      <c r="A5103" s="184" t="s">
        <v>1988</v>
      </c>
      <c r="B5103" s="184" t="s">
        <v>1989</v>
      </c>
      <c r="C5103" s="184" t="s">
        <v>2753</v>
      </c>
      <c r="D5103" s="185" t="s">
        <v>2271</v>
      </c>
    </row>
    <row r="5104" spans="1:4">
      <c r="A5104" s="184" t="s">
        <v>1988</v>
      </c>
      <c r="B5104" s="184" t="s">
        <v>1989</v>
      </c>
      <c r="C5104" s="184" t="s">
        <v>2754</v>
      </c>
      <c r="D5104" s="185" t="s">
        <v>2271</v>
      </c>
    </row>
    <row r="5105" spans="1:4">
      <c r="A5105" s="184" t="s">
        <v>1988</v>
      </c>
      <c r="B5105" s="184" t="s">
        <v>1989</v>
      </c>
      <c r="C5105" s="184" t="s">
        <v>2755</v>
      </c>
      <c r="D5105" s="185" t="s">
        <v>2271</v>
      </c>
    </row>
    <row r="5106" spans="1:4">
      <c r="A5106" s="184" t="s">
        <v>1990</v>
      </c>
      <c r="B5106" s="184" t="s">
        <v>1991</v>
      </c>
      <c r="C5106" s="184" t="s">
        <v>1991</v>
      </c>
      <c r="D5106" s="185" t="s">
        <v>2271</v>
      </c>
    </row>
    <row r="5107" spans="1:4">
      <c r="A5107" s="184" t="s">
        <v>1990</v>
      </c>
      <c r="B5107" s="184" t="s">
        <v>1991</v>
      </c>
      <c r="C5107" s="184" t="s">
        <v>4011</v>
      </c>
      <c r="D5107" s="185" t="s">
        <v>2271</v>
      </c>
    </row>
    <row r="5108" spans="1:4">
      <c r="A5108" s="184" t="s">
        <v>1990</v>
      </c>
      <c r="B5108" s="184" t="s">
        <v>1991</v>
      </c>
      <c r="C5108" s="184" t="s">
        <v>3961</v>
      </c>
      <c r="D5108" s="185" t="s">
        <v>2271</v>
      </c>
    </row>
    <row r="5109" spans="1:4">
      <c r="A5109" s="184" t="s">
        <v>1990</v>
      </c>
      <c r="B5109" s="184" t="s">
        <v>1991</v>
      </c>
      <c r="C5109" s="184" t="s">
        <v>4012</v>
      </c>
      <c r="D5109" s="185" t="s">
        <v>2271</v>
      </c>
    </row>
    <row r="5110" spans="1:4">
      <c r="A5110" s="184" t="s">
        <v>1990</v>
      </c>
      <c r="B5110" s="184" t="s">
        <v>1991</v>
      </c>
      <c r="C5110" s="184" t="s">
        <v>3860</v>
      </c>
      <c r="D5110" s="185" t="s">
        <v>2271</v>
      </c>
    </row>
    <row r="5111" spans="1:4">
      <c r="A5111" s="184" t="s">
        <v>1990</v>
      </c>
      <c r="B5111" s="184" t="s">
        <v>1991</v>
      </c>
      <c r="C5111" s="184" t="s">
        <v>4013</v>
      </c>
      <c r="D5111" s="185" t="s">
        <v>2271</v>
      </c>
    </row>
    <row r="5112" spans="1:4">
      <c r="A5112" s="184" t="s">
        <v>1990</v>
      </c>
      <c r="B5112" s="184" t="s">
        <v>1991</v>
      </c>
      <c r="C5112" s="184" t="s">
        <v>4014</v>
      </c>
      <c r="D5112" s="185" t="s">
        <v>2271</v>
      </c>
    </row>
    <row r="5113" spans="1:4">
      <c r="A5113" s="184" t="s">
        <v>1990</v>
      </c>
      <c r="B5113" s="184" t="s">
        <v>1991</v>
      </c>
      <c r="C5113" s="184" t="s">
        <v>4015</v>
      </c>
      <c r="D5113" s="185" t="s">
        <v>2271</v>
      </c>
    </row>
    <row r="5114" spans="1:4">
      <c r="A5114" s="184" t="s">
        <v>1990</v>
      </c>
      <c r="B5114" s="184" t="s">
        <v>1991</v>
      </c>
      <c r="C5114" s="184" t="s">
        <v>4016</v>
      </c>
      <c r="D5114" s="185" t="s">
        <v>2271</v>
      </c>
    </row>
    <row r="5115" spans="1:4">
      <c r="A5115" s="184" t="s">
        <v>1990</v>
      </c>
      <c r="B5115" s="184" t="s">
        <v>1991</v>
      </c>
      <c r="C5115" s="184" t="s">
        <v>4017</v>
      </c>
      <c r="D5115" s="185" t="s">
        <v>2271</v>
      </c>
    </row>
    <row r="5116" spans="1:4">
      <c r="A5116" s="184" t="s">
        <v>1990</v>
      </c>
      <c r="B5116" s="184" t="s">
        <v>1991</v>
      </c>
      <c r="C5116" s="184" t="s">
        <v>4018</v>
      </c>
      <c r="D5116" s="185" t="s">
        <v>2271</v>
      </c>
    </row>
    <row r="5117" spans="1:4">
      <c r="A5117" s="184" t="s">
        <v>1992</v>
      </c>
      <c r="B5117" s="184" t="s">
        <v>1993</v>
      </c>
      <c r="C5117" s="184" t="s">
        <v>2669</v>
      </c>
      <c r="D5117" s="185" t="s">
        <v>2271</v>
      </c>
    </row>
    <row r="5118" spans="1:4">
      <c r="A5118" s="184" t="s">
        <v>1992</v>
      </c>
      <c r="B5118" s="184" t="s">
        <v>1993</v>
      </c>
      <c r="C5118" s="184" t="s">
        <v>1993</v>
      </c>
      <c r="D5118" s="185" t="s">
        <v>2271</v>
      </c>
    </row>
    <row r="5119" spans="1:4">
      <c r="A5119" s="184" t="s">
        <v>1992</v>
      </c>
      <c r="B5119" s="184" t="s">
        <v>1993</v>
      </c>
      <c r="C5119" s="184" t="s">
        <v>2670</v>
      </c>
      <c r="D5119" s="185" t="s">
        <v>2271</v>
      </c>
    </row>
    <row r="5120" spans="1:4">
      <c r="A5120" s="184" t="s">
        <v>1992</v>
      </c>
      <c r="B5120" s="184" t="s">
        <v>1993</v>
      </c>
      <c r="C5120" s="184" t="s">
        <v>2671</v>
      </c>
      <c r="D5120" s="185" t="s">
        <v>2271</v>
      </c>
    </row>
    <row r="5121" spans="1:4">
      <c r="A5121" s="184" t="s">
        <v>1992</v>
      </c>
      <c r="B5121" s="184" t="s">
        <v>1993</v>
      </c>
      <c r="C5121" s="184" t="s">
        <v>2672</v>
      </c>
      <c r="D5121" s="185" t="s">
        <v>2271</v>
      </c>
    </row>
    <row r="5122" spans="1:4">
      <c r="A5122" s="184" t="s">
        <v>1994</v>
      </c>
      <c r="B5122" s="184" t="s">
        <v>1995</v>
      </c>
      <c r="C5122" s="184" t="s">
        <v>1995</v>
      </c>
      <c r="D5122" s="185" t="s">
        <v>2271</v>
      </c>
    </row>
    <row r="5123" spans="1:4">
      <c r="A5123" s="184" t="s">
        <v>1994</v>
      </c>
      <c r="B5123" s="184" t="s">
        <v>1995</v>
      </c>
      <c r="C5123" s="184" t="s">
        <v>4105</v>
      </c>
      <c r="D5123" s="185" t="s">
        <v>2271</v>
      </c>
    </row>
    <row r="5124" spans="1:4">
      <c r="A5124" s="184" t="s">
        <v>1994</v>
      </c>
      <c r="B5124" s="184" t="s">
        <v>1995</v>
      </c>
      <c r="C5124" s="184" t="s">
        <v>4106</v>
      </c>
      <c r="D5124" s="185" t="s">
        <v>2271</v>
      </c>
    </row>
    <row r="5125" spans="1:4">
      <c r="A5125" s="184" t="s">
        <v>1996</v>
      </c>
      <c r="B5125" s="184" t="s">
        <v>1997</v>
      </c>
      <c r="C5125" s="184" t="s">
        <v>1997</v>
      </c>
      <c r="D5125" s="185" t="s">
        <v>2271</v>
      </c>
    </row>
    <row r="5126" spans="1:4">
      <c r="A5126" s="184" t="s">
        <v>1996</v>
      </c>
      <c r="B5126" s="184" t="s">
        <v>1997</v>
      </c>
      <c r="C5126" s="184" t="s">
        <v>5621</v>
      </c>
      <c r="D5126" s="185" t="s">
        <v>2271</v>
      </c>
    </row>
    <row r="5127" spans="1:4">
      <c r="A5127" s="184" t="s">
        <v>1996</v>
      </c>
      <c r="B5127" s="184" t="s">
        <v>1997</v>
      </c>
      <c r="C5127" s="184" t="s">
        <v>5623</v>
      </c>
      <c r="D5127" s="185" t="s">
        <v>2271</v>
      </c>
    </row>
    <row r="5128" spans="1:4">
      <c r="A5128" s="184" t="s">
        <v>1996</v>
      </c>
      <c r="B5128" s="184" t="s">
        <v>1997</v>
      </c>
      <c r="C5128" s="184" t="s">
        <v>5624</v>
      </c>
      <c r="D5128" s="185" t="s">
        <v>2271</v>
      </c>
    </row>
    <row r="5129" spans="1:4">
      <c r="A5129" s="184" t="s">
        <v>1996</v>
      </c>
      <c r="B5129" s="184" t="s">
        <v>1997</v>
      </c>
      <c r="C5129" s="184" t="s">
        <v>5625</v>
      </c>
      <c r="D5129" s="185" t="s">
        <v>2271</v>
      </c>
    </row>
    <row r="5130" spans="1:4">
      <c r="A5130" s="184" t="s">
        <v>1996</v>
      </c>
      <c r="B5130" s="184" t="s">
        <v>1997</v>
      </c>
      <c r="C5130" s="184" t="s">
        <v>5626</v>
      </c>
      <c r="D5130" s="185" t="s">
        <v>2271</v>
      </c>
    </row>
    <row r="5131" spans="1:4">
      <c r="A5131" s="184" t="s">
        <v>1996</v>
      </c>
      <c r="B5131" s="184" t="s">
        <v>1997</v>
      </c>
      <c r="C5131" s="184" t="s">
        <v>5622</v>
      </c>
      <c r="D5131" s="185" t="s">
        <v>2288</v>
      </c>
    </row>
    <row r="5132" spans="1:4">
      <c r="A5132" s="184" t="s">
        <v>1998</v>
      </c>
      <c r="B5132" s="184" t="s">
        <v>1999</v>
      </c>
      <c r="C5132" s="184" t="s">
        <v>2540</v>
      </c>
      <c r="D5132" s="185" t="s">
        <v>2271</v>
      </c>
    </row>
    <row r="5133" spans="1:4">
      <c r="A5133" s="184" t="s">
        <v>1998</v>
      </c>
      <c r="B5133" s="184" t="s">
        <v>1999</v>
      </c>
      <c r="C5133" s="184" t="s">
        <v>2541</v>
      </c>
      <c r="D5133" s="185" t="s">
        <v>2271</v>
      </c>
    </row>
    <row r="5134" spans="1:4">
      <c r="A5134" s="184" t="s">
        <v>1998</v>
      </c>
      <c r="B5134" s="184" t="s">
        <v>1999</v>
      </c>
      <c r="C5134" s="184" t="s">
        <v>2542</v>
      </c>
      <c r="D5134" s="185" t="s">
        <v>2271</v>
      </c>
    </row>
    <row r="5135" spans="1:4">
      <c r="A5135" s="184" t="s">
        <v>1998</v>
      </c>
      <c r="B5135" s="184" t="s">
        <v>1999</v>
      </c>
      <c r="C5135" s="184" t="s">
        <v>1999</v>
      </c>
      <c r="D5135" s="185" t="s">
        <v>2271</v>
      </c>
    </row>
    <row r="5136" spans="1:4">
      <c r="A5136" s="184" t="s">
        <v>2000</v>
      </c>
      <c r="B5136" s="184" t="s">
        <v>2001</v>
      </c>
      <c r="C5136" s="184" t="s">
        <v>2001</v>
      </c>
      <c r="D5136" s="185" t="s">
        <v>2271</v>
      </c>
    </row>
    <row r="5137" spans="1:4">
      <c r="A5137" s="184" t="s">
        <v>2000</v>
      </c>
      <c r="B5137" s="184" t="s">
        <v>2001</v>
      </c>
      <c r="C5137" s="184" t="s">
        <v>5683</v>
      </c>
      <c r="D5137" s="185" t="s">
        <v>2271</v>
      </c>
    </row>
    <row r="5138" spans="1:4">
      <c r="A5138" s="184" t="s">
        <v>2000</v>
      </c>
      <c r="B5138" s="184" t="s">
        <v>2001</v>
      </c>
      <c r="C5138" s="184" t="s">
        <v>5684</v>
      </c>
      <c r="D5138" s="185" t="s">
        <v>2271</v>
      </c>
    </row>
    <row r="5139" spans="1:4">
      <c r="A5139" s="184" t="s">
        <v>2000</v>
      </c>
      <c r="B5139" s="184" t="s">
        <v>2001</v>
      </c>
      <c r="C5139" s="184" t="s">
        <v>5680</v>
      </c>
      <c r="D5139" s="185" t="s">
        <v>2288</v>
      </c>
    </row>
    <row r="5140" spans="1:4">
      <c r="A5140" s="184" t="s">
        <v>2000</v>
      </c>
      <c r="B5140" s="184" t="s">
        <v>2001</v>
      </c>
      <c r="C5140" s="184" t="s">
        <v>5681</v>
      </c>
      <c r="D5140" s="185" t="s">
        <v>2288</v>
      </c>
    </row>
    <row r="5141" spans="1:4">
      <c r="A5141" s="184" t="s">
        <v>2000</v>
      </c>
      <c r="B5141" s="184" t="s">
        <v>2001</v>
      </c>
      <c r="C5141" s="184" t="s">
        <v>5682</v>
      </c>
      <c r="D5141" s="185" t="s">
        <v>2288</v>
      </c>
    </row>
    <row r="5142" spans="1:4">
      <c r="A5142" s="184" t="s">
        <v>2002</v>
      </c>
      <c r="B5142" s="184" t="s">
        <v>2003</v>
      </c>
      <c r="C5142" s="184" t="s">
        <v>5685</v>
      </c>
      <c r="D5142" s="185" t="s">
        <v>2271</v>
      </c>
    </row>
    <row r="5143" spans="1:4">
      <c r="A5143" s="184" t="s">
        <v>2002</v>
      </c>
      <c r="B5143" s="184" t="s">
        <v>2003</v>
      </c>
      <c r="C5143" s="184" t="s">
        <v>2003</v>
      </c>
      <c r="D5143" s="185" t="s">
        <v>2271</v>
      </c>
    </row>
    <row r="5144" spans="1:4">
      <c r="A5144" s="184" t="s">
        <v>2002</v>
      </c>
      <c r="B5144" s="184" t="s">
        <v>2003</v>
      </c>
      <c r="C5144" s="184" t="s">
        <v>5686</v>
      </c>
      <c r="D5144" s="185" t="s">
        <v>2271</v>
      </c>
    </row>
    <row r="5145" spans="1:4">
      <c r="A5145" s="184" t="s">
        <v>2002</v>
      </c>
      <c r="B5145" s="184" t="s">
        <v>2003</v>
      </c>
      <c r="C5145" s="184" t="s">
        <v>5687</v>
      </c>
      <c r="D5145" s="185" t="s">
        <v>2271</v>
      </c>
    </row>
    <row r="5146" spans="1:4">
      <c r="A5146" s="184" t="s">
        <v>2002</v>
      </c>
      <c r="B5146" s="184" t="s">
        <v>2003</v>
      </c>
      <c r="C5146" s="184" t="s">
        <v>5688</v>
      </c>
      <c r="D5146" s="185" t="s">
        <v>2271</v>
      </c>
    </row>
    <row r="5147" spans="1:4">
      <c r="A5147" s="184" t="s">
        <v>2002</v>
      </c>
      <c r="B5147" s="184" t="s">
        <v>2003</v>
      </c>
      <c r="C5147" s="184" t="s">
        <v>5689</v>
      </c>
      <c r="D5147" s="185" t="s">
        <v>2271</v>
      </c>
    </row>
    <row r="5148" spans="1:4">
      <c r="A5148" s="184" t="s">
        <v>2002</v>
      </c>
      <c r="B5148" s="184" t="s">
        <v>2003</v>
      </c>
      <c r="C5148" s="184" t="s">
        <v>5690</v>
      </c>
      <c r="D5148" s="185" t="s">
        <v>2271</v>
      </c>
    </row>
    <row r="5149" spans="1:4">
      <c r="A5149" s="184" t="s">
        <v>2004</v>
      </c>
      <c r="B5149" s="184" t="s">
        <v>2005</v>
      </c>
      <c r="C5149" s="184" t="s">
        <v>2005</v>
      </c>
      <c r="D5149" s="185" t="s">
        <v>2271</v>
      </c>
    </row>
    <row r="5150" spans="1:4">
      <c r="A5150" s="184" t="s">
        <v>2004</v>
      </c>
      <c r="B5150" s="184" t="s">
        <v>2005</v>
      </c>
      <c r="C5150" s="184" t="s">
        <v>5956</v>
      </c>
      <c r="D5150" s="185" t="s">
        <v>2271</v>
      </c>
    </row>
    <row r="5151" spans="1:4">
      <c r="A5151" s="184" t="s">
        <v>2004</v>
      </c>
      <c r="B5151" s="184" t="s">
        <v>2005</v>
      </c>
      <c r="C5151" s="184" t="s">
        <v>5957</v>
      </c>
      <c r="D5151" s="185" t="s">
        <v>2271</v>
      </c>
    </row>
    <row r="5152" spans="1:4">
      <c r="A5152" s="184" t="s">
        <v>2004</v>
      </c>
      <c r="B5152" s="184" t="s">
        <v>2005</v>
      </c>
      <c r="C5152" s="184" t="s">
        <v>5958</v>
      </c>
      <c r="D5152" s="185" t="s">
        <v>2271</v>
      </c>
    </row>
    <row r="5153" spans="1:4">
      <c r="A5153" s="184" t="s">
        <v>2004</v>
      </c>
      <c r="B5153" s="184" t="s">
        <v>2005</v>
      </c>
      <c r="C5153" s="184" t="s">
        <v>5959</v>
      </c>
      <c r="D5153" s="185" t="s">
        <v>2271</v>
      </c>
    </row>
    <row r="5154" spans="1:4">
      <c r="A5154" s="184" t="s">
        <v>2004</v>
      </c>
      <c r="B5154" s="184" t="s">
        <v>2005</v>
      </c>
      <c r="C5154" s="184" t="s">
        <v>5960</v>
      </c>
      <c r="D5154" s="185" t="s">
        <v>2271</v>
      </c>
    </row>
    <row r="5155" spans="1:4">
      <c r="A5155" s="184" t="s">
        <v>2006</v>
      </c>
      <c r="B5155" s="184" t="s">
        <v>2007</v>
      </c>
      <c r="C5155" s="184" t="s">
        <v>5961</v>
      </c>
      <c r="D5155" s="185" t="s">
        <v>2271</v>
      </c>
    </row>
    <row r="5156" spans="1:4">
      <c r="A5156" s="184" t="s">
        <v>2006</v>
      </c>
      <c r="B5156" s="184" t="s">
        <v>2007</v>
      </c>
      <c r="C5156" s="184" t="s">
        <v>2007</v>
      </c>
      <c r="D5156" s="185" t="s">
        <v>2271</v>
      </c>
    </row>
    <row r="5157" spans="1:4">
      <c r="A5157" s="184" t="s">
        <v>2006</v>
      </c>
      <c r="B5157" s="184" t="s">
        <v>2007</v>
      </c>
      <c r="C5157" s="184" t="s">
        <v>5962</v>
      </c>
      <c r="D5157" s="185" t="s">
        <v>2271</v>
      </c>
    </row>
    <row r="5158" spans="1:4">
      <c r="A5158" s="184" t="s">
        <v>2006</v>
      </c>
      <c r="B5158" s="184" t="s">
        <v>2007</v>
      </c>
      <c r="C5158" s="184" t="s">
        <v>5963</v>
      </c>
      <c r="D5158" s="185" t="s">
        <v>2271</v>
      </c>
    </row>
    <row r="5159" spans="1:4">
      <c r="A5159" s="184" t="s">
        <v>2006</v>
      </c>
      <c r="B5159" s="184" t="s">
        <v>2007</v>
      </c>
      <c r="C5159" s="184" t="s">
        <v>5964</v>
      </c>
      <c r="D5159" s="185" t="s">
        <v>2271</v>
      </c>
    </row>
    <row r="5160" spans="1:4">
      <c r="A5160" s="184" t="s">
        <v>2008</v>
      </c>
      <c r="B5160" s="184" t="s">
        <v>2009</v>
      </c>
      <c r="C5160" s="184" t="s">
        <v>2009</v>
      </c>
      <c r="D5160" s="185" t="s">
        <v>2271</v>
      </c>
    </row>
    <row r="5161" spans="1:4">
      <c r="A5161" s="184" t="s">
        <v>2008</v>
      </c>
      <c r="B5161" s="184" t="s">
        <v>2009</v>
      </c>
      <c r="C5161" s="184" t="s">
        <v>5763</v>
      </c>
      <c r="D5161" s="185" t="s">
        <v>2271</v>
      </c>
    </row>
    <row r="5162" spans="1:4">
      <c r="A5162" s="184" t="s">
        <v>2008</v>
      </c>
      <c r="B5162" s="184" t="s">
        <v>2009</v>
      </c>
      <c r="C5162" s="184" t="s">
        <v>5764</v>
      </c>
      <c r="D5162" s="185" t="s">
        <v>2271</v>
      </c>
    </row>
    <row r="5163" spans="1:4">
      <c r="A5163" s="184" t="s">
        <v>2008</v>
      </c>
      <c r="B5163" s="184" t="s">
        <v>2009</v>
      </c>
      <c r="C5163" s="184" t="s">
        <v>4085</v>
      </c>
      <c r="D5163" s="185" t="s">
        <v>2271</v>
      </c>
    </row>
    <row r="5164" spans="1:4">
      <c r="A5164" s="184" t="s">
        <v>2008</v>
      </c>
      <c r="B5164" s="184" t="s">
        <v>2009</v>
      </c>
      <c r="C5164" s="184" t="s">
        <v>5765</v>
      </c>
      <c r="D5164" s="185" t="s">
        <v>2271</v>
      </c>
    </row>
    <row r="5165" spans="1:4">
      <c r="A5165" s="184" t="s">
        <v>2008</v>
      </c>
      <c r="B5165" s="184" t="s">
        <v>2009</v>
      </c>
      <c r="C5165" s="184" t="s">
        <v>5766</v>
      </c>
      <c r="D5165" s="185" t="s">
        <v>2271</v>
      </c>
    </row>
    <row r="5166" spans="1:4">
      <c r="A5166" s="184" t="s">
        <v>2008</v>
      </c>
      <c r="B5166" s="184" t="s">
        <v>2009</v>
      </c>
      <c r="C5166" s="184" t="s">
        <v>5767</v>
      </c>
      <c r="D5166" s="185" t="s">
        <v>2288</v>
      </c>
    </row>
    <row r="5167" spans="1:4">
      <c r="A5167" s="184" t="s">
        <v>2010</v>
      </c>
      <c r="B5167" s="184" t="s">
        <v>2011</v>
      </c>
      <c r="C5167" s="184" t="s">
        <v>2511</v>
      </c>
      <c r="D5167" s="185" t="s">
        <v>2271</v>
      </c>
    </row>
    <row r="5168" spans="1:4">
      <c r="A5168" s="184" t="s">
        <v>2010</v>
      </c>
      <c r="B5168" s="184" t="s">
        <v>2011</v>
      </c>
      <c r="C5168" s="184" t="s">
        <v>2512</v>
      </c>
      <c r="D5168" s="185" t="s">
        <v>2271</v>
      </c>
    </row>
    <row r="5169" spans="1:4">
      <c r="A5169" s="184" t="s">
        <v>2010</v>
      </c>
      <c r="B5169" s="184" t="s">
        <v>2011</v>
      </c>
      <c r="C5169" s="184" t="s">
        <v>2011</v>
      </c>
      <c r="D5169" s="185" t="s">
        <v>2271</v>
      </c>
    </row>
    <row r="5170" spans="1:4">
      <c r="A5170" s="184" t="s">
        <v>2010</v>
      </c>
      <c r="B5170" s="184" t="s">
        <v>2011</v>
      </c>
      <c r="C5170" s="184" t="s">
        <v>2513</v>
      </c>
      <c r="D5170" s="185" t="s">
        <v>2271</v>
      </c>
    </row>
    <row r="5171" spans="1:4">
      <c r="A5171" s="184" t="s">
        <v>2012</v>
      </c>
      <c r="B5171" s="184" t="s">
        <v>2013</v>
      </c>
      <c r="C5171" s="184" t="s">
        <v>6027</v>
      </c>
      <c r="D5171" s="185" t="s">
        <v>2271</v>
      </c>
    </row>
    <row r="5172" spans="1:4">
      <c r="A5172" s="184" t="s">
        <v>2012</v>
      </c>
      <c r="B5172" s="184" t="s">
        <v>2013</v>
      </c>
      <c r="C5172" s="184" t="s">
        <v>6028</v>
      </c>
      <c r="D5172" s="185" t="s">
        <v>2271</v>
      </c>
    </row>
    <row r="5173" spans="1:4">
      <c r="A5173" s="184" t="s">
        <v>2012</v>
      </c>
      <c r="B5173" s="184" t="s">
        <v>2013</v>
      </c>
      <c r="C5173" s="184" t="s">
        <v>2013</v>
      </c>
      <c r="D5173" s="185" t="s">
        <v>2271</v>
      </c>
    </row>
    <row r="5174" spans="1:4">
      <c r="A5174" s="184" t="s">
        <v>2012</v>
      </c>
      <c r="B5174" s="184" t="s">
        <v>2013</v>
      </c>
      <c r="C5174" s="184" t="s">
        <v>6029</v>
      </c>
      <c r="D5174" s="185" t="s">
        <v>2271</v>
      </c>
    </row>
    <row r="5175" spans="1:4">
      <c r="A5175" s="184" t="s">
        <v>2012</v>
      </c>
      <c r="B5175" s="184" t="s">
        <v>2013</v>
      </c>
      <c r="C5175" s="184" t="s">
        <v>6030</v>
      </c>
      <c r="D5175" s="185" t="s">
        <v>2271</v>
      </c>
    </row>
    <row r="5176" spans="1:4">
      <c r="A5176" s="184" t="s">
        <v>2012</v>
      </c>
      <c r="B5176" s="184" t="s">
        <v>2013</v>
      </c>
      <c r="C5176" s="184" t="s">
        <v>6031</v>
      </c>
      <c r="D5176" s="185" t="s">
        <v>2271</v>
      </c>
    </row>
    <row r="5177" spans="1:4">
      <c r="A5177" s="184" t="s">
        <v>2012</v>
      </c>
      <c r="B5177" s="184" t="s">
        <v>2013</v>
      </c>
      <c r="C5177" s="184" t="s">
        <v>6032</v>
      </c>
      <c r="D5177" s="185" t="s">
        <v>2271</v>
      </c>
    </row>
    <row r="5178" spans="1:4">
      <c r="A5178" s="184" t="s">
        <v>2012</v>
      </c>
      <c r="B5178" s="184" t="s">
        <v>2013</v>
      </c>
      <c r="C5178" s="184" t="s">
        <v>6033</v>
      </c>
      <c r="D5178" s="185" t="s">
        <v>2271</v>
      </c>
    </row>
    <row r="5179" spans="1:4">
      <c r="A5179" s="184" t="s">
        <v>2014</v>
      </c>
      <c r="B5179" s="184" t="s">
        <v>2015</v>
      </c>
      <c r="C5179" s="184" t="s">
        <v>2015</v>
      </c>
      <c r="D5179" s="185" t="s">
        <v>2271</v>
      </c>
    </row>
    <row r="5180" spans="1:4">
      <c r="A5180" s="184" t="s">
        <v>2014</v>
      </c>
      <c r="B5180" s="184" t="s">
        <v>2015</v>
      </c>
      <c r="C5180" s="184" t="s">
        <v>6139</v>
      </c>
      <c r="D5180" s="185" t="s">
        <v>2271</v>
      </c>
    </row>
    <row r="5181" spans="1:4">
      <c r="A5181" s="184" t="s">
        <v>2014</v>
      </c>
      <c r="B5181" s="184" t="s">
        <v>2015</v>
      </c>
      <c r="C5181" s="184" t="s">
        <v>6140</v>
      </c>
      <c r="D5181" s="185" t="s">
        <v>2271</v>
      </c>
    </row>
    <row r="5182" spans="1:4">
      <c r="A5182" s="184" t="s">
        <v>2014</v>
      </c>
      <c r="B5182" s="184" t="s">
        <v>2015</v>
      </c>
      <c r="C5182" s="184" t="s">
        <v>6141</v>
      </c>
      <c r="D5182" s="185" t="s">
        <v>2271</v>
      </c>
    </row>
    <row r="5183" spans="1:4">
      <c r="A5183" s="184" t="s">
        <v>2014</v>
      </c>
      <c r="B5183" s="184" t="s">
        <v>2015</v>
      </c>
      <c r="C5183" s="184" t="s">
        <v>6142</v>
      </c>
      <c r="D5183" s="185" t="s">
        <v>2271</v>
      </c>
    </row>
    <row r="5184" spans="1:4">
      <c r="A5184" s="184" t="s">
        <v>2016</v>
      </c>
      <c r="B5184" s="184" t="s">
        <v>2017</v>
      </c>
      <c r="C5184" s="184" t="s">
        <v>2017</v>
      </c>
      <c r="D5184" s="185" t="s">
        <v>2271</v>
      </c>
    </row>
    <row r="5185" spans="1:4">
      <c r="A5185" s="184" t="s">
        <v>2016</v>
      </c>
      <c r="B5185" s="184" t="s">
        <v>2017</v>
      </c>
      <c r="C5185" s="184" t="s">
        <v>6561</v>
      </c>
      <c r="D5185" s="185" t="s">
        <v>2271</v>
      </c>
    </row>
    <row r="5186" spans="1:4">
      <c r="A5186" s="184" t="s">
        <v>2016</v>
      </c>
      <c r="B5186" s="184" t="s">
        <v>2017</v>
      </c>
      <c r="C5186" s="184" t="s">
        <v>3826</v>
      </c>
      <c r="D5186" s="185" t="s">
        <v>2271</v>
      </c>
    </row>
    <row r="5187" spans="1:4">
      <c r="A5187" s="184" t="s">
        <v>2016</v>
      </c>
      <c r="B5187" s="184" t="s">
        <v>2017</v>
      </c>
      <c r="C5187" s="184" t="s">
        <v>6562</v>
      </c>
      <c r="D5187" s="185" t="s">
        <v>2271</v>
      </c>
    </row>
    <row r="5188" spans="1:4">
      <c r="A5188" s="184" t="s">
        <v>2016</v>
      </c>
      <c r="B5188" s="184" t="s">
        <v>2017</v>
      </c>
      <c r="C5188" s="184" t="s">
        <v>6563</v>
      </c>
      <c r="D5188" s="185" t="s">
        <v>2271</v>
      </c>
    </row>
    <row r="5189" spans="1:4">
      <c r="A5189" s="184" t="s">
        <v>2016</v>
      </c>
      <c r="B5189" s="184" t="s">
        <v>2017</v>
      </c>
      <c r="C5189" s="184" t="s">
        <v>6564</v>
      </c>
      <c r="D5189" s="185" t="s">
        <v>2271</v>
      </c>
    </row>
    <row r="5190" spans="1:4">
      <c r="A5190" s="184" t="s">
        <v>2016</v>
      </c>
      <c r="B5190" s="184" t="s">
        <v>2017</v>
      </c>
      <c r="C5190" s="184" t="s">
        <v>6565</v>
      </c>
      <c r="D5190" s="185" t="s">
        <v>2271</v>
      </c>
    </row>
    <row r="5191" spans="1:4">
      <c r="A5191" s="184" t="s">
        <v>2016</v>
      </c>
      <c r="B5191" s="184" t="s">
        <v>2017</v>
      </c>
      <c r="C5191" s="184" t="s">
        <v>6513</v>
      </c>
      <c r="D5191" s="185" t="s">
        <v>2288</v>
      </c>
    </row>
    <row r="5192" spans="1:4">
      <c r="A5192" s="184" t="s">
        <v>2018</v>
      </c>
      <c r="B5192" s="184" t="s">
        <v>2019</v>
      </c>
      <c r="C5192" s="184" t="s">
        <v>6623</v>
      </c>
      <c r="D5192" s="185" t="s">
        <v>2290</v>
      </c>
    </row>
    <row r="5193" spans="1:4">
      <c r="A5193" s="184" t="s">
        <v>2018</v>
      </c>
      <c r="B5193" s="184" t="s">
        <v>2019</v>
      </c>
      <c r="C5193" s="184" t="s">
        <v>2967</v>
      </c>
      <c r="D5193" s="185" t="s">
        <v>2290</v>
      </c>
    </row>
    <row r="5194" spans="1:4">
      <c r="A5194" s="184" t="s">
        <v>2018</v>
      </c>
      <c r="B5194" s="184" t="s">
        <v>2019</v>
      </c>
      <c r="C5194" s="184" t="s">
        <v>6627</v>
      </c>
      <c r="D5194" s="185" t="s">
        <v>2290</v>
      </c>
    </row>
    <row r="5195" spans="1:4">
      <c r="A5195" s="184" t="s">
        <v>2018</v>
      </c>
      <c r="B5195" s="184" t="s">
        <v>2019</v>
      </c>
      <c r="C5195" s="184" t="s">
        <v>6634</v>
      </c>
      <c r="D5195" s="185" t="s">
        <v>2290</v>
      </c>
    </row>
    <row r="5196" spans="1:4">
      <c r="A5196" s="184" t="s">
        <v>2018</v>
      </c>
      <c r="B5196" s="184" t="s">
        <v>2019</v>
      </c>
      <c r="C5196" s="184" t="s">
        <v>6643</v>
      </c>
      <c r="D5196" s="185" t="s">
        <v>2290</v>
      </c>
    </row>
    <row r="5197" spans="1:4">
      <c r="A5197" s="184" t="s">
        <v>2018</v>
      </c>
      <c r="B5197" s="184" t="s">
        <v>2019</v>
      </c>
      <c r="C5197" s="184" t="s">
        <v>6656</v>
      </c>
      <c r="D5197" s="185" t="s">
        <v>2290</v>
      </c>
    </row>
    <row r="5198" spans="1:4">
      <c r="A5198" s="184" t="s">
        <v>2018</v>
      </c>
      <c r="B5198" s="184" t="s">
        <v>2019</v>
      </c>
      <c r="C5198" s="184" t="s">
        <v>2019</v>
      </c>
      <c r="D5198" s="185" t="s">
        <v>2286</v>
      </c>
    </row>
    <row r="5199" spans="1:4">
      <c r="A5199" s="184" t="s">
        <v>2018</v>
      </c>
      <c r="B5199" s="184" t="s">
        <v>2019</v>
      </c>
      <c r="C5199" s="184" t="s">
        <v>6621</v>
      </c>
      <c r="D5199" s="185" t="s">
        <v>2271</v>
      </c>
    </row>
    <row r="5200" spans="1:4">
      <c r="A5200" s="184" t="s">
        <v>2018</v>
      </c>
      <c r="B5200" s="184" t="s">
        <v>2019</v>
      </c>
      <c r="C5200" s="184" t="s">
        <v>6624</v>
      </c>
      <c r="D5200" s="185" t="s">
        <v>2271</v>
      </c>
    </row>
    <row r="5201" spans="1:4">
      <c r="A5201" s="184" t="s">
        <v>2018</v>
      </c>
      <c r="B5201" s="184" t="s">
        <v>2019</v>
      </c>
      <c r="C5201" s="184" t="s">
        <v>6626</v>
      </c>
      <c r="D5201" s="185" t="s">
        <v>2271</v>
      </c>
    </row>
    <row r="5202" spans="1:4">
      <c r="A5202" s="184" t="s">
        <v>2018</v>
      </c>
      <c r="B5202" s="184" t="s">
        <v>2019</v>
      </c>
      <c r="C5202" s="184" t="s">
        <v>6629</v>
      </c>
      <c r="D5202" s="185" t="s">
        <v>2271</v>
      </c>
    </row>
    <row r="5203" spans="1:4">
      <c r="A5203" s="184" t="s">
        <v>2018</v>
      </c>
      <c r="B5203" s="184" t="s">
        <v>2019</v>
      </c>
      <c r="C5203" s="184" t="s">
        <v>6630</v>
      </c>
      <c r="D5203" s="185" t="s">
        <v>2271</v>
      </c>
    </row>
    <row r="5204" spans="1:4">
      <c r="A5204" s="184" t="s">
        <v>2018</v>
      </c>
      <c r="B5204" s="184" t="s">
        <v>2019</v>
      </c>
      <c r="C5204" s="184" t="s">
        <v>6631</v>
      </c>
      <c r="D5204" s="185" t="s">
        <v>2271</v>
      </c>
    </row>
    <row r="5205" spans="1:4">
      <c r="A5205" s="184" t="s">
        <v>2018</v>
      </c>
      <c r="B5205" s="184" t="s">
        <v>2019</v>
      </c>
      <c r="C5205" s="184" t="s">
        <v>6632</v>
      </c>
      <c r="D5205" s="185" t="s">
        <v>2271</v>
      </c>
    </row>
    <row r="5206" spans="1:4">
      <c r="A5206" s="184" t="s">
        <v>2018</v>
      </c>
      <c r="B5206" s="184" t="s">
        <v>2019</v>
      </c>
      <c r="C5206" s="184" t="s">
        <v>6635</v>
      </c>
      <c r="D5206" s="185" t="s">
        <v>2271</v>
      </c>
    </row>
    <row r="5207" spans="1:4">
      <c r="A5207" s="184" t="s">
        <v>2018</v>
      </c>
      <c r="B5207" s="184" t="s">
        <v>2019</v>
      </c>
      <c r="C5207" s="184" t="s">
        <v>6636</v>
      </c>
      <c r="D5207" s="185" t="s">
        <v>2271</v>
      </c>
    </row>
    <row r="5208" spans="1:4">
      <c r="A5208" s="184" t="s">
        <v>2018</v>
      </c>
      <c r="B5208" s="184" t="s">
        <v>2019</v>
      </c>
      <c r="C5208" s="184" t="s">
        <v>6637</v>
      </c>
      <c r="D5208" s="185" t="s">
        <v>2271</v>
      </c>
    </row>
    <row r="5209" spans="1:4">
      <c r="A5209" s="184" t="s">
        <v>2018</v>
      </c>
      <c r="B5209" s="184" t="s">
        <v>2019</v>
      </c>
      <c r="C5209" s="184" t="s">
        <v>6638</v>
      </c>
      <c r="D5209" s="185" t="s">
        <v>2271</v>
      </c>
    </row>
    <row r="5210" spans="1:4">
      <c r="A5210" s="184" t="s">
        <v>2018</v>
      </c>
      <c r="B5210" s="184" t="s">
        <v>2019</v>
      </c>
      <c r="C5210" s="184" t="s">
        <v>6640</v>
      </c>
      <c r="D5210" s="185" t="s">
        <v>2271</v>
      </c>
    </row>
    <row r="5211" spans="1:4">
      <c r="A5211" s="184" t="s">
        <v>2018</v>
      </c>
      <c r="B5211" s="184" t="s">
        <v>2019</v>
      </c>
      <c r="C5211" s="184" t="s">
        <v>6641</v>
      </c>
      <c r="D5211" s="185" t="s">
        <v>2271</v>
      </c>
    </row>
    <row r="5212" spans="1:4">
      <c r="A5212" s="184" t="s">
        <v>2018</v>
      </c>
      <c r="B5212" s="184" t="s">
        <v>2019</v>
      </c>
      <c r="C5212" s="184" t="s">
        <v>6642</v>
      </c>
      <c r="D5212" s="185" t="s">
        <v>2271</v>
      </c>
    </row>
    <row r="5213" spans="1:4">
      <c r="A5213" s="184" t="s">
        <v>2018</v>
      </c>
      <c r="B5213" s="184" t="s">
        <v>2019</v>
      </c>
      <c r="C5213" s="184" t="s">
        <v>6644</v>
      </c>
      <c r="D5213" s="185" t="s">
        <v>2271</v>
      </c>
    </row>
    <row r="5214" spans="1:4">
      <c r="A5214" s="184" t="s">
        <v>2018</v>
      </c>
      <c r="B5214" s="184" t="s">
        <v>2019</v>
      </c>
      <c r="C5214" s="184" t="s">
        <v>6649</v>
      </c>
      <c r="D5214" s="185" t="s">
        <v>2271</v>
      </c>
    </row>
    <row r="5215" spans="1:4">
      <c r="A5215" s="184" t="s">
        <v>2018</v>
      </c>
      <c r="B5215" s="184" t="s">
        <v>2019</v>
      </c>
      <c r="C5215" s="184" t="s">
        <v>6652</v>
      </c>
      <c r="D5215" s="185" t="s">
        <v>2271</v>
      </c>
    </row>
    <row r="5216" spans="1:4">
      <c r="A5216" s="184" t="s">
        <v>2018</v>
      </c>
      <c r="B5216" s="184" t="s">
        <v>2019</v>
      </c>
      <c r="C5216" s="184" t="s">
        <v>6654</v>
      </c>
      <c r="D5216" s="185" t="s">
        <v>2271</v>
      </c>
    </row>
    <row r="5217" spans="1:4">
      <c r="A5217" s="184" t="s">
        <v>2018</v>
      </c>
      <c r="B5217" s="184" t="s">
        <v>2019</v>
      </c>
      <c r="C5217" s="184" t="s">
        <v>6655</v>
      </c>
      <c r="D5217" s="185" t="s">
        <v>2271</v>
      </c>
    </row>
    <row r="5218" spans="1:4">
      <c r="A5218" s="184" t="s">
        <v>2018</v>
      </c>
      <c r="B5218" s="184" t="s">
        <v>2019</v>
      </c>
      <c r="C5218" s="184" t="s">
        <v>6657</v>
      </c>
      <c r="D5218" s="185" t="s">
        <v>2271</v>
      </c>
    </row>
    <row r="5219" spans="1:4">
      <c r="A5219" s="184" t="s">
        <v>2018</v>
      </c>
      <c r="B5219" s="184" t="s">
        <v>2019</v>
      </c>
      <c r="C5219" s="184" t="s">
        <v>6658</v>
      </c>
      <c r="D5219" s="185" t="s">
        <v>2271</v>
      </c>
    </row>
    <row r="5220" spans="1:4">
      <c r="A5220" s="184" t="s">
        <v>2018</v>
      </c>
      <c r="B5220" s="184" t="s">
        <v>2019</v>
      </c>
      <c r="C5220" s="184" t="s">
        <v>6625</v>
      </c>
      <c r="D5220" s="185" t="s">
        <v>2288</v>
      </c>
    </row>
    <row r="5221" spans="1:4">
      <c r="A5221" s="184" t="s">
        <v>2018</v>
      </c>
      <c r="B5221" s="184" t="s">
        <v>2019</v>
      </c>
      <c r="C5221" s="184" t="s">
        <v>6647</v>
      </c>
      <c r="D5221" s="185" t="s">
        <v>2288</v>
      </c>
    </row>
    <row r="5222" spans="1:4">
      <c r="A5222" s="184" t="s">
        <v>2018</v>
      </c>
      <c r="B5222" s="184" t="s">
        <v>2019</v>
      </c>
      <c r="C5222" s="184" t="s">
        <v>6648</v>
      </c>
      <c r="D5222" s="185" t="s">
        <v>2288</v>
      </c>
    </row>
    <row r="5223" spans="1:4">
      <c r="A5223" s="184" t="s">
        <v>2018</v>
      </c>
      <c r="B5223" s="184" t="s">
        <v>2019</v>
      </c>
      <c r="C5223" s="184" t="s">
        <v>6651</v>
      </c>
      <c r="D5223" s="185" t="s">
        <v>2288</v>
      </c>
    </row>
    <row r="5224" spans="1:4">
      <c r="A5224" s="184" t="s">
        <v>2018</v>
      </c>
      <c r="B5224" s="184" t="s">
        <v>2019</v>
      </c>
      <c r="C5224" s="184" t="s">
        <v>6622</v>
      </c>
      <c r="D5224" s="185" t="s">
        <v>2312</v>
      </c>
    </row>
    <row r="5225" spans="1:4">
      <c r="A5225" s="184" t="s">
        <v>2018</v>
      </c>
      <c r="B5225" s="184" t="s">
        <v>2019</v>
      </c>
      <c r="C5225" s="184" t="s">
        <v>6628</v>
      </c>
      <c r="D5225" s="185" t="s">
        <v>2312</v>
      </c>
    </row>
    <row r="5226" spans="1:4">
      <c r="A5226" s="184" t="s">
        <v>2018</v>
      </c>
      <c r="B5226" s="184" t="s">
        <v>2019</v>
      </c>
      <c r="C5226" s="184" t="s">
        <v>6633</v>
      </c>
      <c r="D5226" s="185" t="s">
        <v>2312</v>
      </c>
    </row>
    <row r="5227" spans="1:4">
      <c r="A5227" s="184" t="s">
        <v>2018</v>
      </c>
      <c r="B5227" s="184" t="s">
        <v>2019</v>
      </c>
      <c r="C5227" s="184" t="s">
        <v>6639</v>
      </c>
      <c r="D5227" s="185" t="s">
        <v>2312</v>
      </c>
    </row>
    <row r="5228" spans="1:4">
      <c r="A5228" s="184" t="s">
        <v>2018</v>
      </c>
      <c r="B5228" s="184" t="s">
        <v>2019</v>
      </c>
      <c r="C5228" s="184" t="s">
        <v>6645</v>
      </c>
      <c r="D5228" s="185" t="s">
        <v>2312</v>
      </c>
    </row>
    <row r="5229" spans="1:4">
      <c r="A5229" s="184" t="s">
        <v>2018</v>
      </c>
      <c r="B5229" s="184" t="s">
        <v>2019</v>
      </c>
      <c r="C5229" s="184" t="s">
        <v>6646</v>
      </c>
      <c r="D5229" s="185" t="s">
        <v>2312</v>
      </c>
    </row>
    <row r="5230" spans="1:4">
      <c r="A5230" s="184" t="s">
        <v>2018</v>
      </c>
      <c r="B5230" s="184" t="s">
        <v>2019</v>
      </c>
      <c r="C5230" s="184" t="s">
        <v>6650</v>
      </c>
      <c r="D5230" s="185" t="s">
        <v>2312</v>
      </c>
    </row>
    <row r="5231" spans="1:4">
      <c r="A5231" s="184" t="s">
        <v>2018</v>
      </c>
      <c r="B5231" s="184" t="s">
        <v>2019</v>
      </c>
      <c r="C5231" s="184" t="s">
        <v>6653</v>
      </c>
      <c r="D5231" s="185" t="s">
        <v>2312</v>
      </c>
    </row>
    <row r="5232" spans="1:4">
      <c r="A5232" s="184" t="s">
        <v>2020</v>
      </c>
      <c r="B5232" s="184" t="s">
        <v>2757</v>
      </c>
      <c r="C5232" s="184" t="s">
        <v>2757</v>
      </c>
      <c r="D5232" s="185" t="s">
        <v>2271</v>
      </c>
    </row>
    <row r="5233" spans="1:4">
      <c r="A5233" s="184" t="s">
        <v>2022</v>
      </c>
      <c r="B5233" s="184" t="s">
        <v>2023</v>
      </c>
      <c r="C5233" s="184" t="s">
        <v>3682</v>
      </c>
      <c r="D5233" s="185" t="s">
        <v>2271</v>
      </c>
    </row>
    <row r="5234" spans="1:4">
      <c r="A5234" s="184" t="s">
        <v>2022</v>
      </c>
      <c r="B5234" s="184" t="s">
        <v>2023</v>
      </c>
      <c r="C5234" s="184" t="s">
        <v>3683</v>
      </c>
      <c r="D5234" s="185" t="s">
        <v>2271</v>
      </c>
    </row>
    <row r="5235" spans="1:4">
      <c r="A5235" s="184" t="s">
        <v>2022</v>
      </c>
      <c r="B5235" s="184" t="s">
        <v>2023</v>
      </c>
      <c r="C5235" s="184" t="s">
        <v>2023</v>
      </c>
      <c r="D5235" s="185" t="s">
        <v>2271</v>
      </c>
    </row>
    <row r="5236" spans="1:4">
      <c r="A5236" s="184" t="s">
        <v>2022</v>
      </c>
      <c r="B5236" s="184" t="s">
        <v>2023</v>
      </c>
      <c r="C5236" s="184" t="s">
        <v>3684</v>
      </c>
      <c r="D5236" s="185" t="s">
        <v>2271</v>
      </c>
    </row>
    <row r="5237" spans="1:4">
      <c r="A5237" s="184" t="s">
        <v>2022</v>
      </c>
      <c r="B5237" s="184" t="s">
        <v>2023</v>
      </c>
      <c r="C5237" s="184" t="s">
        <v>3685</v>
      </c>
      <c r="D5237" s="185" t="s">
        <v>2271</v>
      </c>
    </row>
    <row r="5238" spans="1:4">
      <c r="A5238" s="184" t="s">
        <v>2022</v>
      </c>
      <c r="B5238" s="184" t="s">
        <v>2023</v>
      </c>
      <c r="C5238" s="184" t="s">
        <v>3686</v>
      </c>
      <c r="D5238" s="185" t="s">
        <v>2271</v>
      </c>
    </row>
    <row r="5239" spans="1:4">
      <c r="A5239" s="184" t="s">
        <v>2022</v>
      </c>
      <c r="B5239" s="184" t="s">
        <v>2023</v>
      </c>
      <c r="C5239" s="184" t="s">
        <v>3687</v>
      </c>
      <c r="D5239" s="185" t="s">
        <v>2271</v>
      </c>
    </row>
    <row r="5240" spans="1:4">
      <c r="A5240" s="184" t="s">
        <v>2022</v>
      </c>
      <c r="B5240" s="184" t="s">
        <v>2023</v>
      </c>
      <c r="C5240" s="184" t="s">
        <v>3688</v>
      </c>
      <c r="D5240" s="185" t="s">
        <v>2271</v>
      </c>
    </row>
    <row r="5241" spans="1:4">
      <c r="A5241" s="184" t="s">
        <v>2022</v>
      </c>
      <c r="B5241" s="184" t="s">
        <v>2023</v>
      </c>
      <c r="C5241" s="184" t="s">
        <v>2502</v>
      </c>
      <c r="D5241" s="185" t="s">
        <v>2271</v>
      </c>
    </row>
    <row r="5242" spans="1:4">
      <c r="A5242" s="184" t="s">
        <v>2024</v>
      </c>
      <c r="B5242" s="184" t="s">
        <v>2025</v>
      </c>
      <c r="C5242" s="184" t="s">
        <v>6665</v>
      </c>
      <c r="D5242" s="185" t="s">
        <v>2271</v>
      </c>
    </row>
    <row r="5243" spans="1:4">
      <c r="A5243" s="184" t="s">
        <v>2024</v>
      </c>
      <c r="B5243" s="184" t="s">
        <v>2025</v>
      </c>
      <c r="C5243" s="184" t="s">
        <v>6666</v>
      </c>
      <c r="D5243" s="185" t="s">
        <v>2271</v>
      </c>
    </row>
    <row r="5244" spans="1:4">
      <c r="A5244" s="184" t="s">
        <v>2024</v>
      </c>
      <c r="B5244" s="184" t="s">
        <v>2025</v>
      </c>
      <c r="C5244" s="184" t="s">
        <v>2025</v>
      </c>
      <c r="D5244" s="185" t="s">
        <v>2271</v>
      </c>
    </row>
    <row r="5245" spans="1:4">
      <c r="A5245" s="184" t="s">
        <v>2024</v>
      </c>
      <c r="B5245" s="184" t="s">
        <v>2025</v>
      </c>
      <c r="C5245" s="184" t="s">
        <v>5621</v>
      </c>
      <c r="D5245" s="185" t="s">
        <v>2271</v>
      </c>
    </row>
    <row r="5246" spans="1:4">
      <c r="A5246" s="184" t="s">
        <v>2024</v>
      </c>
      <c r="B5246" s="184" t="s">
        <v>2025</v>
      </c>
      <c r="C5246" s="184" t="s">
        <v>6667</v>
      </c>
      <c r="D5246" s="185" t="s">
        <v>2271</v>
      </c>
    </row>
    <row r="5247" spans="1:4">
      <c r="A5247" s="184" t="s">
        <v>2024</v>
      </c>
      <c r="B5247" s="184" t="s">
        <v>2025</v>
      </c>
      <c r="C5247" s="184" t="s">
        <v>6668</v>
      </c>
      <c r="D5247" s="185" t="s">
        <v>2271</v>
      </c>
    </row>
    <row r="5248" spans="1:4">
      <c r="A5248" s="184" t="s">
        <v>2026</v>
      </c>
      <c r="B5248" s="184" t="s">
        <v>2027</v>
      </c>
      <c r="C5248" s="184" t="s">
        <v>2027</v>
      </c>
      <c r="D5248" s="185" t="s">
        <v>2271</v>
      </c>
    </row>
    <row r="5249" spans="1:4">
      <c r="A5249" s="184" t="s">
        <v>2026</v>
      </c>
      <c r="B5249" s="184" t="s">
        <v>2027</v>
      </c>
      <c r="C5249" s="184" t="s">
        <v>2375</v>
      </c>
      <c r="D5249" s="185" t="s">
        <v>2271</v>
      </c>
    </row>
    <row r="5250" spans="1:4">
      <c r="A5250" s="184" t="s">
        <v>2026</v>
      </c>
      <c r="B5250" s="184" t="s">
        <v>2027</v>
      </c>
      <c r="C5250" s="184" t="s">
        <v>2376</v>
      </c>
      <c r="D5250" s="185" t="s">
        <v>2271</v>
      </c>
    </row>
    <row r="5251" spans="1:4">
      <c r="A5251" s="184" t="s">
        <v>2026</v>
      </c>
      <c r="B5251" s="184" t="s">
        <v>2027</v>
      </c>
      <c r="C5251" s="184" t="s">
        <v>2377</v>
      </c>
      <c r="D5251" s="185" t="s">
        <v>2271</v>
      </c>
    </row>
    <row r="5252" spans="1:4">
      <c r="A5252" s="184" t="s">
        <v>2026</v>
      </c>
      <c r="B5252" s="184" t="s">
        <v>2027</v>
      </c>
      <c r="C5252" s="184" t="s">
        <v>2378</v>
      </c>
      <c r="D5252" s="185" t="s">
        <v>2288</v>
      </c>
    </row>
    <row r="5253" spans="1:4">
      <c r="A5253" s="184" t="s">
        <v>2028</v>
      </c>
      <c r="B5253" s="184" t="s">
        <v>2029</v>
      </c>
      <c r="C5253" s="184" t="s">
        <v>2029</v>
      </c>
      <c r="D5253" s="185" t="s">
        <v>2271</v>
      </c>
    </row>
    <row r="5254" spans="1:4">
      <c r="A5254" s="184" t="s">
        <v>2028</v>
      </c>
      <c r="B5254" s="184" t="s">
        <v>2029</v>
      </c>
      <c r="C5254" s="184" t="s">
        <v>3715</v>
      </c>
      <c r="D5254" s="185" t="s">
        <v>2271</v>
      </c>
    </row>
    <row r="5255" spans="1:4">
      <c r="A5255" s="184" t="s">
        <v>2028</v>
      </c>
      <c r="B5255" s="184" t="s">
        <v>2029</v>
      </c>
      <c r="C5255" s="184" t="s">
        <v>3716</v>
      </c>
      <c r="D5255" s="185" t="s">
        <v>2271</v>
      </c>
    </row>
    <row r="5256" spans="1:4">
      <c r="A5256" s="184" t="s">
        <v>2028</v>
      </c>
      <c r="B5256" s="184" t="s">
        <v>2029</v>
      </c>
      <c r="C5256" s="184" t="s">
        <v>3717</v>
      </c>
      <c r="D5256" s="185" t="s">
        <v>2271</v>
      </c>
    </row>
    <row r="5257" spans="1:4">
      <c r="A5257" s="184" t="s">
        <v>2030</v>
      </c>
      <c r="B5257" s="184" t="s">
        <v>2031</v>
      </c>
      <c r="C5257" s="184" t="s">
        <v>2031</v>
      </c>
      <c r="D5257" s="185" t="s">
        <v>2271</v>
      </c>
    </row>
    <row r="5258" spans="1:4">
      <c r="A5258" s="184" t="s">
        <v>2030</v>
      </c>
      <c r="B5258" s="184" t="s">
        <v>2031</v>
      </c>
      <c r="C5258" s="184" t="s">
        <v>6620</v>
      </c>
      <c r="D5258" s="185" t="s">
        <v>2271</v>
      </c>
    </row>
    <row r="5259" spans="1:4">
      <c r="A5259" s="184" t="s">
        <v>2032</v>
      </c>
      <c r="B5259" s="184" t="s">
        <v>2033</v>
      </c>
      <c r="C5259" s="184" t="s">
        <v>2033</v>
      </c>
      <c r="D5259" s="185" t="s">
        <v>2271</v>
      </c>
    </row>
    <row r="5260" spans="1:4">
      <c r="A5260" s="184" t="s">
        <v>2032</v>
      </c>
      <c r="B5260" s="184" t="s">
        <v>2033</v>
      </c>
      <c r="C5260" s="184" t="s">
        <v>5703</v>
      </c>
      <c r="D5260" s="185" t="s">
        <v>2271</v>
      </c>
    </row>
    <row r="5261" spans="1:4">
      <c r="A5261" s="184" t="s">
        <v>2032</v>
      </c>
      <c r="B5261" s="184" t="s">
        <v>2033</v>
      </c>
      <c r="C5261" s="184" t="s">
        <v>5704</v>
      </c>
      <c r="D5261" s="185" t="s">
        <v>2271</v>
      </c>
    </row>
    <row r="5262" spans="1:4">
      <c r="A5262" s="184" t="s">
        <v>2032</v>
      </c>
      <c r="B5262" s="184" t="s">
        <v>2033</v>
      </c>
      <c r="C5262" s="184" t="s">
        <v>5705</v>
      </c>
      <c r="D5262" s="185" t="s">
        <v>2271</v>
      </c>
    </row>
    <row r="5263" spans="1:4">
      <c r="A5263" s="184" t="s">
        <v>2034</v>
      </c>
      <c r="B5263" s="184" t="s">
        <v>2035</v>
      </c>
      <c r="C5263" s="184" t="s">
        <v>2035</v>
      </c>
      <c r="D5263" s="185" t="s">
        <v>2271</v>
      </c>
    </row>
    <row r="5264" spans="1:4">
      <c r="A5264" s="184" t="s">
        <v>2034</v>
      </c>
      <c r="B5264" s="184" t="s">
        <v>2035</v>
      </c>
      <c r="C5264" s="184" t="s">
        <v>6436</v>
      </c>
      <c r="D5264" s="185" t="s">
        <v>2271</v>
      </c>
    </row>
    <row r="5265" spans="1:4">
      <c r="A5265" s="184" t="s">
        <v>2034</v>
      </c>
      <c r="B5265" s="184" t="s">
        <v>2035</v>
      </c>
      <c r="C5265" s="184" t="s">
        <v>6437</v>
      </c>
      <c r="D5265" s="185" t="s">
        <v>2288</v>
      </c>
    </row>
    <row r="5266" spans="1:4">
      <c r="A5266" s="184" t="s">
        <v>2036</v>
      </c>
      <c r="B5266" s="184" t="s">
        <v>2037</v>
      </c>
      <c r="C5266" s="184" t="s">
        <v>2037</v>
      </c>
      <c r="D5266" s="185" t="s">
        <v>2271</v>
      </c>
    </row>
    <row r="5267" spans="1:4">
      <c r="A5267" s="184" t="s">
        <v>2036</v>
      </c>
      <c r="B5267" s="184" t="s">
        <v>2037</v>
      </c>
      <c r="C5267" s="184" t="s">
        <v>5700</v>
      </c>
      <c r="D5267" s="185" t="s">
        <v>2271</v>
      </c>
    </row>
    <row r="5268" spans="1:4">
      <c r="A5268" s="184" t="s">
        <v>2036</v>
      </c>
      <c r="B5268" s="184" t="s">
        <v>2037</v>
      </c>
      <c r="C5268" s="184" t="s">
        <v>5701</v>
      </c>
      <c r="D5268" s="185" t="s">
        <v>2271</v>
      </c>
    </row>
    <row r="5269" spans="1:4">
      <c r="A5269" s="184" t="s">
        <v>2036</v>
      </c>
      <c r="B5269" s="184" t="s">
        <v>2037</v>
      </c>
      <c r="C5269" s="184" t="s">
        <v>5702</v>
      </c>
      <c r="D5269" s="185" t="s">
        <v>2271</v>
      </c>
    </row>
    <row r="5270" spans="1:4">
      <c r="A5270" s="184" t="s">
        <v>2038</v>
      </c>
      <c r="B5270" s="184" t="s">
        <v>2039</v>
      </c>
      <c r="C5270" s="184" t="s">
        <v>2039</v>
      </c>
      <c r="D5270" s="185" t="s">
        <v>2271</v>
      </c>
    </row>
    <row r="5271" spans="1:4">
      <c r="A5271" s="184" t="s">
        <v>2038</v>
      </c>
      <c r="B5271" s="184" t="s">
        <v>2039</v>
      </c>
      <c r="C5271" s="184" t="s">
        <v>2963</v>
      </c>
      <c r="D5271" s="185" t="s">
        <v>2271</v>
      </c>
    </row>
    <row r="5272" spans="1:4">
      <c r="A5272" s="184" t="s">
        <v>2038</v>
      </c>
      <c r="B5272" s="184" t="s">
        <v>2039</v>
      </c>
      <c r="C5272" s="184" t="s">
        <v>2964</v>
      </c>
      <c r="D5272" s="185" t="s">
        <v>2288</v>
      </c>
    </row>
  </sheetData>
  <sortState ref="A2:D5272">
    <sortCondition ref="A2:A5272"/>
    <sortCondition ref="D2:D527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37</vt:i4>
      </vt:variant>
    </vt:vector>
  </HeadingPairs>
  <TitlesOfParts>
    <vt:vector size="37" baseType="lpstr">
      <vt:lpstr>SCEPCoverPage</vt:lpstr>
      <vt:lpstr>SchoolLeadershipTeam</vt:lpstr>
      <vt:lpstr>SchoolInfoSheet(1)</vt:lpstr>
      <vt:lpstr>SchoolInfoSheet(2)</vt:lpstr>
      <vt:lpstr>SCEPOverview</vt:lpstr>
      <vt:lpstr>Prioritized Funding Matrix</vt:lpstr>
      <vt:lpstr>Tier 1 Prioritized Activities</vt:lpstr>
      <vt:lpstr>Tier 2 Fed-State Activities</vt:lpstr>
      <vt:lpstr>Tier 2 Allowable Activities</vt:lpstr>
      <vt:lpstr>Tenet 2 (2)</vt:lpstr>
      <vt:lpstr>Tenet 2 (3)</vt:lpstr>
      <vt:lpstr>Tenet 2 (4)</vt:lpstr>
      <vt:lpstr>Tenet 2 (5)</vt:lpstr>
      <vt:lpstr>Tenet 3 (2)</vt:lpstr>
      <vt:lpstr>Tenet 3 (3)</vt:lpstr>
      <vt:lpstr>Tenet 3 (4)</vt:lpstr>
      <vt:lpstr>Tenet 3 (5)</vt:lpstr>
      <vt:lpstr>Tenet 4 (2)</vt:lpstr>
      <vt:lpstr>Tenet 4 (3)</vt:lpstr>
      <vt:lpstr>Tenet 4 (4)</vt:lpstr>
      <vt:lpstr>Tenet 4 (5)</vt:lpstr>
      <vt:lpstr>Tenet 5 (2)</vt:lpstr>
      <vt:lpstr>Tenet 5 (3)</vt:lpstr>
      <vt:lpstr>Tenet 5 (4)</vt:lpstr>
      <vt:lpstr>Tenet 5 (5)</vt:lpstr>
      <vt:lpstr>Tenet 6 (2)</vt:lpstr>
      <vt:lpstr>Tenet 6 (3)</vt:lpstr>
      <vt:lpstr>Tenet 6 (4)</vt:lpstr>
      <vt:lpstr>Tenet 6 (5)</vt:lpstr>
      <vt:lpstr>Fiscal Summary Form</vt:lpstr>
      <vt:lpstr>Drop-Down Content</vt:lpstr>
      <vt:lpstr>14-15 ImpReserveSetAsideActivit</vt:lpstr>
      <vt:lpstr>2013-14 T-I.II.III. Allocations</vt:lpstr>
      <vt:lpstr>StatementsofPractice</vt:lpstr>
      <vt:lpstr>Drop-Down Content2</vt:lpstr>
      <vt:lpstr>SI Set Aside Rates</vt:lpstr>
      <vt:lpstr>13-14AccountabilityList</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Sharon E. Jackson</cp:lastModifiedBy>
  <cp:lastPrinted>2014-08-01T13:14:00Z</cp:lastPrinted>
  <dcterms:created xsi:type="dcterms:W3CDTF">2014-01-09T14:13:35Z</dcterms:created>
  <dcterms:modified xsi:type="dcterms:W3CDTF">2014-08-01T13:53:16Z</dcterms:modified>
</cp:coreProperties>
</file>